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JBuckner\Desktop\Desktop\Clients\BWI\Revised Solicitation Draft Documents\RFP Exhibits 8-9-2023\"/>
    </mc:Choice>
  </mc:AlternateContent>
  <xr:revisionPtr revIDLastSave="0" documentId="13_ncr:1_{0EB02218-68AE-43E2-BD3E-7C1E7439D9B5}" xr6:coauthVersionLast="47" xr6:coauthVersionMax="47" xr10:uidLastSave="{00000000-0000-0000-0000-000000000000}"/>
  <bookViews>
    <workbookView xWindow="-120" yWindow="-120" windowWidth="51840" windowHeight="21240" xr2:uid="{24ABBFD5-FE93-4A73-88C1-EC9FA28B79C2}"/>
  </bookViews>
  <sheets>
    <sheet name="Cover" sheetId="12" r:id="rId1"/>
    <sheet name="Conc A" sheetId="2" r:id="rId2"/>
    <sheet name="Conc AB" sheetId="3" r:id="rId3"/>
    <sheet name="Conc B" sheetId="4" r:id="rId4"/>
    <sheet name="Conc C" sheetId="5" r:id="rId5"/>
    <sheet name="Conc D" sheetId="6" r:id="rId6"/>
    <sheet name="Conc DE" sheetId="7" r:id="rId7"/>
    <sheet name="Conc E" sheetId="8" r:id="rId8"/>
    <sheet name="Post-Sec Vend" sheetId="9" r:id="rId9"/>
    <sheet name="Pre-Sec" sheetId="10" r:id="rId10"/>
  </sheets>
  <externalReferences>
    <externalReference r:id="rId11"/>
    <externalReference r:id="rId12"/>
  </externalReferences>
  <definedNames>
    <definedName name="EPAX0119">'[1]PSNGRS BY CONCOURSE 2019'!$H$4</definedName>
    <definedName name="EPAX0219">'[1]PSNGRS BY CONCOURSE 2019'!$H$6</definedName>
    <definedName name="EPAX0319">'[1]PSNGRS BY CONCOURSE 2019'!$H$8</definedName>
    <definedName name="EPAX0419">'[1]PSNGRS BY CONCOURSE 2019'!$H$10</definedName>
    <definedName name="EPAX0519">'[1]PSNGRS BY CONCOURSE 2019'!$H$12</definedName>
    <definedName name="EPAX0619">'[1]PSNGRS BY CONCOURSE 2019'!$H$14</definedName>
    <definedName name="EPAX0719">'[1]PSNGRS BY CONCOURSE 2019'!$H$16</definedName>
    <definedName name="EPAX0819">'[1]PSNGRS BY CONCOURSE 2019'!$H$18</definedName>
    <definedName name="EPAX0919">'[1]PSNGRS BY CONCOURSE 2019'!$H$20</definedName>
    <definedName name="EPAX1019">'[1]PSNGRS BY CONCOURSE 2019'!$H$22</definedName>
    <definedName name="EPAX1119">'[1]PSNGRS BY CONCOURSE 2019'!$H$24</definedName>
    <definedName name="EPAX1219">'[1]PSNGRS BY CONCOURSE 2019'!$H$26</definedName>
    <definedName name="EPAXAB0119">'[2]PSNGRS BY CONCOURSE 2019'!$D$4</definedName>
    <definedName name="EPAXAB0219">'[2]PSNGRS BY CONCOURSE 2019'!$D$6</definedName>
    <definedName name="EPAXAB0319">'[2]PSNGRS BY CONCOURSE 2019'!$D$8</definedName>
    <definedName name="EPAXAB0419">'[2]PSNGRS BY CONCOURSE 2019'!$D$10</definedName>
    <definedName name="EPAXAB0519">'[2]PSNGRS BY CONCOURSE 2019'!$D$12</definedName>
    <definedName name="EPAXAB0619">'[2]PSNGRS BY CONCOURSE 2019'!$D$14</definedName>
    <definedName name="EPAXAB0719">'[2]PSNGRS BY CONCOURSE 2019'!$D$16</definedName>
    <definedName name="EPAXAB0819">'[2]PSNGRS BY CONCOURSE 2019'!$D$18</definedName>
    <definedName name="EPAXAB0919">'[2]PSNGRS BY CONCOURSE 2019'!$D$20</definedName>
    <definedName name="EPAXAB1019">'[2]PSNGRS BY CONCOURSE 2019'!$D$22</definedName>
    <definedName name="EPAXAB1119">'[2]PSNGRS BY CONCOURSE 2019'!$D$24</definedName>
    <definedName name="EPAXAB1219">'[2]PSNGRS BY CONCOURSE 2019'!$D$26</definedName>
    <definedName name="EPAXC01">'[2]PSNGRS BY CONCOURSE 2019'!$E$4</definedName>
    <definedName name="EPAXC02">'[2]PSNGRS BY CONCOURSE 2019'!$E$6</definedName>
    <definedName name="EPAXC03">'[2]PSNGRS BY CONCOURSE 2019'!$E$8</definedName>
    <definedName name="EPAXC04">'[2]PSNGRS BY CONCOURSE 2019'!$E$10</definedName>
    <definedName name="EPAXC05">'[2]PSNGRS BY CONCOURSE 2019'!$E$12</definedName>
    <definedName name="EPAXC06">'[2]PSNGRS BY CONCOURSE 2019'!$E$14</definedName>
    <definedName name="EPAXC07">'[2]PSNGRS BY CONCOURSE 2019'!$E$16</definedName>
    <definedName name="EPAXC08">'[2]PSNGRS BY CONCOURSE 2019'!$E$18</definedName>
    <definedName name="EPAXC09">'[2]PSNGRS BY CONCOURSE 2019'!$E$20</definedName>
    <definedName name="EPAXC10">'[2]PSNGRS BY CONCOURSE 2019'!$E$22</definedName>
    <definedName name="EPAXC11">'[2]PSNGRS BY CONCOURSE 2019'!$E$24</definedName>
    <definedName name="EPAXC12">'[2]PSNGRS BY CONCOURSE 2019'!$E$26</definedName>
    <definedName name="EPAXD01">'[2]PSNGRS BY CONCOURSE 2019'!$F$4</definedName>
    <definedName name="EPAXD02">'[2]PSNGRS BY CONCOURSE 2019'!$F$6</definedName>
    <definedName name="EPAXD03">'[2]PSNGRS BY CONCOURSE 2019'!$F$8</definedName>
    <definedName name="EPAXD04">'[2]PSNGRS BY CONCOURSE 2019'!$F$10</definedName>
    <definedName name="EPAXD05">'[2]PSNGRS BY CONCOURSE 2019'!$F$12</definedName>
    <definedName name="EPAXD06">'[2]PSNGRS BY CONCOURSE 2019'!$F$14</definedName>
    <definedName name="EPAXD07">'[2]PSNGRS BY CONCOURSE 2019'!$F$16</definedName>
    <definedName name="EPAXD08">'[2]PSNGRS BY CONCOURSE 2019'!$F$18</definedName>
    <definedName name="EPAXD09">'[2]PSNGRS BY CONCOURSE 2019'!$F$20</definedName>
    <definedName name="EPAXD10">'[2]PSNGRS BY CONCOURSE 2019'!$F$22</definedName>
    <definedName name="EPAXD11">'[2]PSNGRS BY CONCOURSE 2019'!$F$24</definedName>
    <definedName name="EPAXD12">'[2]PSNGRS BY CONCOURSE 2019'!$F$26</definedName>
    <definedName name="EPAXE01">'[2]PSNGRS BY CONCOURSE 2019'!$G$4</definedName>
    <definedName name="EPAXE02">'[2]PSNGRS BY CONCOURSE 2019'!$G$6</definedName>
    <definedName name="EPAXE03">'[2]PSNGRS BY CONCOURSE 2019'!$G$8</definedName>
    <definedName name="EPAXE04">'[2]PSNGRS BY CONCOURSE 2019'!$G$10</definedName>
    <definedName name="EPAXE05">'[2]PSNGRS BY CONCOURSE 2019'!$G$12</definedName>
    <definedName name="EPAXE06">'[2]PSNGRS BY CONCOURSE 2019'!$G$14</definedName>
    <definedName name="EPAXE07">'[2]PSNGRS BY CONCOURSE 2019'!$G$16</definedName>
    <definedName name="EPAXE08">'[2]PSNGRS BY CONCOURSE 2019'!$G$18</definedName>
    <definedName name="EPAXE09">'[2]PSNGRS BY CONCOURSE 2019'!$G$20</definedName>
    <definedName name="EPAXE10">'[2]PSNGRS BY CONCOURSE 2019'!$G$22</definedName>
    <definedName name="EPAXE11">'[2]PSNGRS BY CONCOURSE 2019'!$G$24</definedName>
    <definedName name="EPAXE12">'[2]PSNGRS BY CONCOURSE 2019'!$G$26</definedName>
    <definedName name="EPAXTotal2018">#REF!</definedName>
    <definedName name="_xlnm.Print_Area" localSheetId="0">Cover!$A$1:$S$27</definedName>
    <definedName name="SqFtSto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0" l="1"/>
  <c r="D39" i="10"/>
  <c r="D29" i="10"/>
  <c r="D13" i="10"/>
  <c r="D22" i="8"/>
  <c r="D17" i="8"/>
  <c r="D12" i="8"/>
  <c r="D7" i="8"/>
  <c r="D25" i="7"/>
  <c r="D19" i="7"/>
  <c r="D14" i="7"/>
  <c r="D7" i="7"/>
  <c r="D46" i="6"/>
  <c r="D32" i="6"/>
  <c r="D26" i="6"/>
  <c r="D10" i="6"/>
  <c r="D35" i="5"/>
  <c r="D27" i="5"/>
  <c r="D21" i="5"/>
  <c r="D8" i="5"/>
  <c r="D40" i="4"/>
  <c r="D30" i="4"/>
  <c r="D25" i="4"/>
  <c r="D8" i="4"/>
  <c r="D46" i="3"/>
  <c r="D31" i="3"/>
  <c r="D26" i="3"/>
  <c r="D8" i="3"/>
  <c r="D37" i="2"/>
  <c r="D32" i="2"/>
  <c r="D27" i="2"/>
  <c r="D8" i="2"/>
</calcChain>
</file>

<file path=xl/sharedStrings.xml><?xml version="1.0" encoding="utf-8"?>
<sst xmlns="http://schemas.openxmlformats.org/spreadsheetml/2006/main" count="495" uniqueCount="298">
  <si>
    <t>Concession Space-Unit Roster</t>
  </si>
  <si>
    <t>Exhibit J</t>
  </si>
  <si>
    <t>Concourse A</t>
  </si>
  <si>
    <t>Convenience Retail</t>
  </si>
  <si>
    <t>Location Key (Unit)</t>
  </si>
  <si>
    <t>Tenant</t>
  </si>
  <si>
    <t>Square Feet</t>
  </si>
  <si>
    <t>A211B</t>
  </si>
  <si>
    <t>Hudson News</t>
  </si>
  <si>
    <t>NA</t>
  </si>
  <si>
    <t>Hudson News (LL1)</t>
  </si>
  <si>
    <t>Food &amp; Beverage</t>
  </si>
  <si>
    <t>A204</t>
  </si>
  <si>
    <t>Boar's Head</t>
  </si>
  <si>
    <t>AK204</t>
  </si>
  <si>
    <t>R&amp;R Seafood</t>
  </si>
  <si>
    <t>A239</t>
  </si>
  <si>
    <t>Miss Shirley's</t>
  </si>
  <si>
    <t>A231</t>
  </si>
  <si>
    <t>District Market</t>
  </si>
  <si>
    <t>A212A</t>
  </si>
  <si>
    <t>Tony &amp; Benny</t>
  </si>
  <si>
    <t>A212B</t>
  </si>
  <si>
    <t>Potbelly</t>
  </si>
  <si>
    <t>A212C</t>
  </si>
  <si>
    <t>Gochi</t>
  </si>
  <si>
    <t>AP206</t>
  </si>
  <si>
    <t>SEATING</t>
  </si>
  <si>
    <t>A211A</t>
  </si>
  <si>
    <t>Auntie Anne's</t>
  </si>
  <si>
    <t>A211C</t>
  </si>
  <si>
    <t>Cinnabon</t>
  </si>
  <si>
    <t>A201</t>
  </si>
  <si>
    <t>Vino Volo</t>
  </si>
  <si>
    <t>AK201</t>
  </si>
  <si>
    <t>Green Beans Coffee</t>
  </si>
  <si>
    <t>AT235</t>
  </si>
  <si>
    <t>Martini (seating)</t>
  </si>
  <si>
    <t>AT233</t>
  </si>
  <si>
    <t>Martini</t>
  </si>
  <si>
    <t>AT222</t>
  </si>
  <si>
    <t>Flying Dog Tap House</t>
  </si>
  <si>
    <t>Services</t>
  </si>
  <si>
    <t>N/A</t>
  </si>
  <si>
    <t>Specialty Retail</t>
  </si>
  <si>
    <t>Concourse A/B</t>
  </si>
  <si>
    <t>BT274</t>
  </si>
  <si>
    <t>Onsite News</t>
  </si>
  <si>
    <t>ATK274</t>
  </si>
  <si>
    <t>Stellar News</t>
  </si>
  <si>
    <t>ATK202</t>
  </si>
  <si>
    <t>Mayorga</t>
  </si>
  <si>
    <t>ATK212</t>
  </si>
  <si>
    <t>ATP218/BTP208</t>
  </si>
  <si>
    <t>AT275C</t>
  </si>
  <si>
    <t>Nalley Fresh</t>
  </si>
  <si>
    <t>AT275D</t>
  </si>
  <si>
    <t>Arby's</t>
  </si>
  <si>
    <t>AT275E</t>
  </si>
  <si>
    <t>Chipotle</t>
  </si>
  <si>
    <t>BT275C</t>
  </si>
  <si>
    <t>McDonald's</t>
  </si>
  <si>
    <t>BT275B</t>
  </si>
  <si>
    <t>Leeann Chin</t>
  </si>
  <si>
    <t>BT275A</t>
  </si>
  <si>
    <t>Chik-Fil-A</t>
  </si>
  <si>
    <t>BTK202</t>
  </si>
  <si>
    <t>BTK206</t>
  </si>
  <si>
    <t>BTK208</t>
  </si>
  <si>
    <t>Pinkberry</t>
  </si>
  <si>
    <t>BTK212</t>
  </si>
  <si>
    <t>WELL TRVLD</t>
  </si>
  <si>
    <t>BTK216</t>
  </si>
  <si>
    <t>Jamba Juice</t>
  </si>
  <si>
    <t>BTK204</t>
  </si>
  <si>
    <t>Be Relax</t>
  </si>
  <si>
    <t>AT231</t>
  </si>
  <si>
    <t>America!</t>
  </si>
  <si>
    <t>AT229</t>
  </si>
  <si>
    <t>InMotion</t>
  </si>
  <si>
    <t>AT227</t>
  </si>
  <si>
    <t>Marika</t>
  </si>
  <si>
    <t>ATK204</t>
  </si>
  <si>
    <t>Vacant</t>
  </si>
  <si>
    <t>ATK206</t>
  </si>
  <si>
    <t>ATK208</t>
  </si>
  <si>
    <t>Sunglass Hut</t>
  </si>
  <si>
    <t>ATK210</t>
  </si>
  <si>
    <t>Fashion House Spa</t>
  </si>
  <si>
    <t>BTK210</t>
  </si>
  <si>
    <t>MAC Cosmetics</t>
  </si>
  <si>
    <t>BT251</t>
  </si>
  <si>
    <t>Body Shop</t>
  </si>
  <si>
    <t>BT253</t>
  </si>
  <si>
    <t>White House Black Mkt</t>
  </si>
  <si>
    <t>BT255</t>
  </si>
  <si>
    <t>Pandora</t>
  </si>
  <si>
    <t>Concourse B</t>
  </si>
  <si>
    <t>B237C</t>
  </si>
  <si>
    <t>B218</t>
  </si>
  <si>
    <t>B239</t>
  </si>
  <si>
    <t>Obrycki's</t>
  </si>
  <si>
    <t>B240</t>
  </si>
  <si>
    <t>Dunkin</t>
  </si>
  <si>
    <t>B229</t>
  </si>
  <si>
    <t>Gachi</t>
  </si>
  <si>
    <t>B223A</t>
  </si>
  <si>
    <t>BGR</t>
  </si>
  <si>
    <t>B227</t>
  </si>
  <si>
    <t>Ledo's Pizza</t>
  </si>
  <si>
    <t>BP203</t>
  </si>
  <si>
    <t>B225</t>
  </si>
  <si>
    <t>Subway</t>
  </si>
  <si>
    <t>B223B</t>
  </si>
  <si>
    <t>DC Hot Dogs</t>
  </si>
  <si>
    <t>B220</t>
  </si>
  <si>
    <t>Starbucks</t>
  </si>
  <si>
    <t>B217D</t>
  </si>
  <si>
    <t>Farmer's Market</t>
  </si>
  <si>
    <t>B212</t>
  </si>
  <si>
    <t>Zona Mexicana</t>
  </si>
  <si>
    <t>BK291</t>
  </si>
  <si>
    <t>BT250</t>
  </si>
  <si>
    <t>Silver Diner</t>
  </si>
  <si>
    <t>BT254C</t>
  </si>
  <si>
    <t>Kiehls</t>
  </si>
  <si>
    <t>BT254B</t>
  </si>
  <si>
    <t>Tumi</t>
  </si>
  <si>
    <t>BT254</t>
  </si>
  <si>
    <t>B209</t>
  </si>
  <si>
    <t>Vacant (formerly Fire &amp; Ice)</t>
  </si>
  <si>
    <t>BK233</t>
  </si>
  <si>
    <t>Secrets</t>
  </si>
  <si>
    <t>BK216</t>
  </si>
  <si>
    <t>Tech in a Sec/In Motion</t>
  </si>
  <si>
    <t>Concourse C</t>
  </si>
  <si>
    <t>CK207</t>
  </si>
  <si>
    <t>C202</t>
  </si>
  <si>
    <t>C233</t>
  </si>
  <si>
    <t>Pot Belly</t>
  </si>
  <si>
    <t>CP203</t>
  </si>
  <si>
    <t>C231C</t>
  </si>
  <si>
    <t>Kraze Burger</t>
  </si>
  <si>
    <t>C210</t>
  </si>
  <si>
    <t>Harbor Grille</t>
  </si>
  <si>
    <t>C209</t>
  </si>
  <si>
    <t>Einstein Bagels</t>
  </si>
  <si>
    <t>C207</t>
  </si>
  <si>
    <t>Qdoba</t>
  </si>
  <si>
    <t>C200E1</t>
  </si>
  <si>
    <t>vacant</t>
  </si>
  <si>
    <t>C200D</t>
  </si>
  <si>
    <t>Firkin &amp; Flyer</t>
  </si>
  <si>
    <t>C200M</t>
  </si>
  <si>
    <t>Firkin &amp; Flyer Lounge</t>
  </si>
  <si>
    <t>C205B</t>
  </si>
  <si>
    <t>C205</t>
  </si>
  <si>
    <r>
      <t xml:space="preserve">Minute Suites </t>
    </r>
    <r>
      <rPr>
        <sz val="7"/>
        <color theme="1"/>
        <rFont val="Calibri"/>
        <family val="2"/>
        <scheme val="minor"/>
      </rPr>
      <t>(MAA Controlled)</t>
    </r>
  </si>
  <si>
    <t>CK209</t>
  </si>
  <si>
    <t>C202A</t>
  </si>
  <si>
    <t>Sock It To You</t>
  </si>
  <si>
    <t>C200F</t>
  </si>
  <si>
    <t>Marshall Rousso</t>
  </si>
  <si>
    <t>C200G</t>
  </si>
  <si>
    <t>New York Collection</t>
  </si>
  <si>
    <t>Concourse D</t>
  </si>
  <si>
    <t>DY231</t>
  </si>
  <si>
    <t>DX227</t>
  </si>
  <si>
    <t>D226</t>
  </si>
  <si>
    <t>D200</t>
  </si>
  <si>
    <t>Olympic Charm City Market</t>
  </si>
  <si>
    <t>DY216</t>
  </si>
  <si>
    <t>Brix and Vine</t>
  </si>
  <si>
    <t>DY214</t>
  </si>
  <si>
    <t>La Cochina</t>
  </si>
  <si>
    <t>DY215</t>
  </si>
  <si>
    <t>McDonalds</t>
  </si>
  <si>
    <t>DY213</t>
  </si>
  <si>
    <t>Quiznos</t>
  </si>
  <si>
    <t>DYP201</t>
  </si>
  <si>
    <t>DY211</t>
  </si>
  <si>
    <t>Natures Kitchen</t>
  </si>
  <si>
    <t>DY209</t>
  </si>
  <si>
    <t>Smoothie King</t>
  </si>
  <si>
    <t>DY205</t>
  </si>
  <si>
    <t>DX218</t>
  </si>
  <si>
    <t>The Greene Turtle</t>
  </si>
  <si>
    <t>DX203B</t>
  </si>
  <si>
    <t>Market Fresh</t>
  </si>
  <si>
    <t>DX226A</t>
  </si>
  <si>
    <t>DX232</t>
  </si>
  <si>
    <t>Phillips Seafood Express</t>
  </si>
  <si>
    <t>DY212</t>
  </si>
  <si>
    <t>DX230A</t>
  </si>
  <si>
    <t>The Club at BWI</t>
  </si>
  <si>
    <t>DYK201</t>
  </si>
  <si>
    <t>Fran's Organic Bodycare</t>
  </si>
  <si>
    <t>DK202</t>
  </si>
  <si>
    <t>Everything Blings</t>
  </si>
  <si>
    <t>DK204</t>
  </si>
  <si>
    <t>Messy Buddha</t>
  </si>
  <si>
    <t>DK206</t>
  </si>
  <si>
    <t>Plum Good</t>
  </si>
  <si>
    <t>DY202</t>
  </si>
  <si>
    <t>DF Express</t>
  </si>
  <si>
    <t>DY200</t>
  </si>
  <si>
    <t>DX200</t>
  </si>
  <si>
    <t>D220</t>
  </si>
  <si>
    <t>Johnston &amp; Murphy</t>
  </si>
  <si>
    <t>D212</t>
  </si>
  <si>
    <t>NTK212</t>
  </si>
  <si>
    <t>NYS Collection</t>
  </si>
  <si>
    <t>Concourse D/E</t>
  </si>
  <si>
    <t>NTE264</t>
  </si>
  <si>
    <t>NTE260D</t>
  </si>
  <si>
    <t>R&amp;R Seafood Bar</t>
  </si>
  <si>
    <t>NTE260E</t>
  </si>
  <si>
    <t>EP3002</t>
  </si>
  <si>
    <t>NTE260A</t>
  </si>
  <si>
    <t>Roam Fitness</t>
  </si>
  <si>
    <t>NTE260B</t>
  </si>
  <si>
    <t>Pen &amp; Prose</t>
  </si>
  <si>
    <t>NTE260C</t>
  </si>
  <si>
    <t>Concourse E</t>
  </si>
  <si>
    <t>E3000K</t>
  </si>
  <si>
    <t>E3303</t>
  </si>
  <si>
    <t>Passports Bar &amp; Grill</t>
  </si>
  <si>
    <t>Post-Security Vending</t>
  </si>
  <si>
    <t>A</t>
  </si>
  <si>
    <t>Fuel Rods</t>
  </si>
  <si>
    <t>Prepango</t>
  </si>
  <si>
    <t>Wellfound</t>
  </si>
  <si>
    <t>AB Core</t>
  </si>
  <si>
    <t>B</t>
  </si>
  <si>
    <t>C</t>
  </si>
  <si>
    <t>D</t>
  </si>
  <si>
    <t>Shades of U by Diva</t>
  </si>
  <si>
    <t>DE Core</t>
  </si>
  <si>
    <t>E</t>
  </si>
  <si>
    <t>Pre-Security Terminal</t>
  </si>
  <si>
    <t>NT203</t>
  </si>
  <si>
    <t>BT241</t>
  </si>
  <si>
    <t>STK100</t>
  </si>
  <si>
    <t>NTEK103</t>
  </si>
  <si>
    <t>CT201</t>
  </si>
  <si>
    <t>Onsite</t>
  </si>
  <si>
    <t>180-43</t>
  </si>
  <si>
    <t>CRCF Hudson News</t>
  </si>
  <si>
    <t>BT128</t>
  </si>
  <si>
    <t>Hudson Aeromart Kiosk</t>
  </si>
  <si>
    <t>NTE202</t>
  </si>
  <si>
    <t>Sir Veza's</t>
  </si>
  <si>
    <t>OBG10A</t>
  </si>
  <si>
    <t>Sky Azure</t>
  </si>
  <si>
    <t>BT210</t>
  </si>
  <si>
    <t>Formerly DuClaw</t>
  </si>
  <si>
    <t>ST203</t>
  </si>
  <si>
    <t>Dunkin Donuts</t>
  </si>
  <si>
    <t>ST205A</t>
  </si>
  <si>
    <t>STP207</t>
  </si>
  <si>
    <t>NT243</t>
  </si>
  <si>
    <t>ATK102</t>
  </si>
  <si>
    <t>EK105</t>
  </si>
  <si>
    <t>Green Beans</t>
  </si>
  <si>
    <t>EK3010</t>
  </si>
  <si>
    <t>ST200B</t>
  </si>
  <si>
    <t>NT237</t>
  </si>
  <si>
    <t>The Lounge at Starbucks</t>
  </si>
  <si>
    <t>CTK203/CT203</t>
  </si>
  <si>
    <t>UPS Store</t>
  </si>
  <si>
    <t>Grab</t>
  </si>
  <si>
    <t>AT210</t>
  </si>
  <si>
    <t>M&amp;T Bank</t>
  </si>
  <si>
    <t>NT239</t>
  </si>
  <si>
    <t>First Call</t>
  </si>
  <si>
    <t>NT120</t>
  </si>
  <si>
    <t>Flight Physicals</t>
  </si>
  <si>
    <t>EK108</t>
  </si>
  <si>
    <t>Rental Car Payphones</t>
  </si>
  <si>
    <t>Vending</t>
  </si>
  <si>
    <t>Monumental Vending</t>
  </si>
  <si>
    <t>24-Hour Flowers Pier A</t>
  </si>
  <si>
    <t>NTK231</t>
  </si>
  <si>
    <t>24-Hour Flowers Pier C</t>
  </si>
  <si>
    <t>Checkpoint Mailers</t>
  </si>
  <si>
    <t>Canteen Vending</t>
  </si>
  <si>
    <t>180-40-PA</t>
  </si>
  <si>
    <t>CRCF Vending</t>
  </si>
  <si>
    <t>180-40-PB</t>
  </si>
  <si>
    <t>EK109</t>
  </si>
  <si>
    <t>vending</t>
  </si>
  <si>
    <t>EK106</t>
  </si>
  <si>
    <t>EK102</t>
  </si>
  <si>
    <t>NTEK102</t>
  </si>
  <si>
    <t>ATK101</t>
  </si>
  <si>
    <t>BTK101</t>
  </si>
  <si>
    <t>EK3012</t>
  </si>
  <si>
    <t>EK3011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</si>
</sst>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7" tint="0.39997558519241921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10"/>
      <color rgb="FFFF7C80"/>
      <name val="Calibri"/>
      <family val="2"/>
      <scheme val="minor"/>
    </font>
    <font>
      <sz val="8"/>
      <color rgb="FFFF7C80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5"/>
      <color theme="5" tint="0.3999755851924192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157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horizontal="center" vertical="center"/>
    </xf>
    <xf numFmtId="3" fontId="4" fillId="5" borderId="17" xfId="0" applyNumberFormat="1" applyFont="1" applyFill="1" applyBorder="1" applyAlignment="1">
      <alignment horizontal="center" vertical="center"/>
    </xf>
    <xf numFmtId="3" fontId="7" fillId="6" borderId="18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3" fontId="4" fillId="5" borderId="6" xfId="0" applyNumberFormat="1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 vertical="center"/>
    </xf>
    <xf numFmtId="3" fontId="7" fillId="6" borderId="20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3" fontId="4" fillId="5" borderId="21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vertical="center"/>
    </xf>
    <xf numFmtId="3" fontId="4" fillId="5" borderId="22" xfId="0" applyNumberFormat="1" applyFont="1" applyFill="1" applyBorder="1" applyAlignment="1">
      <alignment horizontal="center" vertical="center"/>
    </xf>
    <xf numFmtId="3" fontId="7" fillId="6" borderId="14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3" fillId="2" borderId="1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4" fillId="4" borderId="3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0" xfId="0" applyFont="1" applyFill="1"/>
    <xf numFmtId="164" fontId="9" fillId="5" borderId="1" xfId="2" applyNumberFormat="1" applyFont="1" applyFill="1" applyBorder="1" applyAlignment="1">
      <alignment horizontal="center"/>
    </xf>
    <xf numFmtId="164" fontId="4" fillId="5" borderId="0" xfId="2" applyNumberFormat="1" applyFont="1" applyFill="1" applyBorder="1"/>
    <xf numFmtId="0" fontId="5" fillId="6" borderId="26" xfId="0" applyFont="1" applyFill="1" applyBorder="1" applyAlignment="1">
      <alignment horizontal="center"/>
    </xf>
    <xf numFmtId="0" fontId="4" fillId="6" borderId="27" xfId="0" applyFont="1" applyFill="1" applyBorder="1"/>
    <xf numFmtId="0" fontId="5" fillId="6" borderId="1" xfId="0" applyFont="1" applyFill="1" applyBorder="1" applyAlignment="1">
      <alignment horizontal="center"/>
    </xf>
    <xf numFmtId="0" fontId="3" fillId="7" borderId="1" xfId="0" applyFont="1" applyFill="1" applyBorder="1"/>
    <xf numFmtId="0" fontId="4" fillId="7" borderId="0" xfId="0" applyFont="1" applyFill="1"/>
    <xf numFmtId="0" fontId="4" fillId="4" borderId="1" xfId="0" applyFont="1" applyFill="1" applyBorder="1"/>
    <xf numFmtId="0" fontId="4" fillId="4" borderId="0" xfId="0" applyFont="1" applyFill="1"/>
    <xf numFmtId="0" fontId="10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0" xfId="0" applyFont="1" applyFill="1" applyBorder="1"/>
    <xf numFmtId="0" fontId="3" fillId="8" borderId="1" xfId="0" applyFont="1" applyFill="1" applyBorder="1"/>
    <xf numFmtId="0" fontId="4" fillId="8" borderId="0" xfId="0" applyFont="1" applyFill="1"/>
    <xf numFmtId="0" fontId="12" fillId="5" borderId="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0" xfId="0" applyFont="1" applyFill="1"/>
    <xf numFmtId="164" fontId="9" fillId="5" borderId="4" xfId="2" applyNumberFormat="1" applyFont="1" applyFill="1" applyBorder="1" applyAlignment="1">
      <alignment horizontal="center"/>
    </xf>
    <xf numFmtId="164" fontId="4" fillId="5" borderId="5" xfId="2" applyNumberFormat="1" applyFont="1" applyFill="1" applyBorder="1"/>
    <xf numFmtId="164" fontId="9" fillId="5" borderId="2" xfId="2" applyNumberFormat="1" applyFont="1" applyFill="1" applyBorder="1" applyAlignment="1">
      <alignment horizontal="center"/>
    </xf>
    <xf numFmtId="164" fontId="4" fillId="5" borderId="15" xfId="2" applyNumberFormat="1" applyFont="1" applyFill="1" applyBorder="1"/>
    <xf numFmtId="0" fontId="5" fillId="6" borderId="8" xfId="0" applyFont="1" applyFill="1" applyBorder="1" applyAlignment="1">
      <alignment horizontal="center"/>
    </xf>
    <xf numFmtId="0" fontId="4" fillId="6" borderId="9" xfId="0" applyFont="1" applyFill="1" applyBorder="1"/>
    <xf numFmtId="0" fontId="4" fillId="2" borderId="6" xfId="0" applyFont="1" applyFill="1" applyBorder="1"/>
    <xf numFmtId="0" fontId="4" fillId="4" borderId="15" xfId="0" applyFont="1" applyFill="1" applyBorder="1"/>
    <xf numFmtId="3" fontId="4" fillId="5" borderId="16" xfId="0" applyNumberFormat="1" applyFont="1" applyFill="1" applyBorder="1" applyAlignment="1">
      <alignment horizontal="center"/>
    </xf>
    <xf numFmtId="1" fontId="4" fillId="5" borderId="16" xfId="2" applyNumberFormat="1" applyFont="1" applyFill="1" applyBorder="1" applyAlignment="1">
      <alignment horizontal="center"/>
    </xf>
    <xf numFmtId="3" fontId="7" fillId="6" borderId="28" xfId="0" applyNumberFormat="1" applyFont="1" applyFill="1" applyBorder="1" applyAlignment="1">
      <alignment horizontal="center"/>
    </xf>
    <xf numFmtId="0" fontId="4" fillId="7" borderId="6" xfId="0" applyFont="1" applyFill="1" applyBorder="1"/>
    <xf numFmtId="0" fontId="4" fillId="4" borderId="6" xfId="0" applyFont="1" applyFill="1" applyBorder="1"/>
    <xf numFmtId="3" fontId="4" fillId="5" borderId="29" xfId="0" applyNumberFormat="1" applyFont="1" applyFill="1" applyBorder="1" applyAlignment="1">
      <alignment horizontal="center"/>
    </xf>
    <xf numFmtId="3" fontId="4" fillId="5" borderId="19" xfId="0" applyNumberFormat="1" applyFont="1" applyFill="1" applyBorder="1" applyAlignment="1">
      <alignment horizontal="center"/>
    </xf>
    <xf numFmtId="3" fontId="7" fillId="6" borderId="20" xfId="0" applyNumberFormat="1" applyFont="1" applyFill="1" applyBorder="1" applyAlignment="1">
      <alignment horizontal="center"/>
    </xf>
    <xf numFmtId="0" fontId="4" fillId="8" borderId="6" xfId="0" applyFont="1" applyFill="1" applyBorder="1"/>
    <xf numFmtId="3" fontId="4" fillId="5" borderId="21" xfId="0" applyNumberFormat="1" applyFont="1" applyFill="1" applyBorder="1" applyAlignment="1">
      <alignment horizontal="center"/>
    </xf>
    <xf numFmtId="0" fontId="4" fillId="9" borderId="6" xfId="0" applyFont="1" applyFill="1" applyBorder="1"/>
    <xf numFmtId="1" fontId="4" fillId="5" borderId="17" xfId="2" applyNumberFormat="1" applyFont="1" applyFill="1" applyBorder="1" applyAlignment="1">
      <alignment horizontal="center"/>
    </xf>
    <xf numFmtId="3" fontId="7" fillId="6" borderId="14" xfId="0" applyNumberFormat="1" applyFont="1" applyFill="1" applyBorder="1" applyAlignment="1">
      <alignment horizontal="center"/>
    </xf>
    <xf numFmtId="0" fontId="3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5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4" fillId="5" borderId="15" xfId="0" applyFont="1" applyFill="1" applyBorder="1"/>
    <xf numFmtId="3" fontId="7" fillId="6" borderId="15" xfId="0" applyNumberFormat="1" applyFont="1" applyFill="1" applyBorder="1" applyAlignment="1">
      <alignment horizontal="center"/>
    </xf>
    <xf numFmtId="3" fontId="4" fillId="5" borderId="30" xfId="0" applyNumberFormat="1" applyFont="1" applyFill="1" applyBorder="1" applyAlignment="1">
      <alignment horizontal="center"/>
    </xf>
    <xf numFmtId="3" fontId="6" fillId="6" borderId="20" xfId="0" applyNumberFormat="1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1" fontId="4" fillId="5" borderId="21" xfId="2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6" borderId="0" xfId="0" applyFont="1" applyFill="1"/>
    <xf numFmtId="0" fontId="12" fillId="5" borderId="1" xfId="0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3" xfId="0" applyFont="1" applyFill="1" applyBorder="1"/>
    <xf numFmtId="0" fontId="4" fillId="5" borderId="3" xfId="0" quotePrefix="1" applyFont="1" applyFill="1" applyBorder="1"/>
    <xf numFmtId="3" fontId="4" fillId="5" borderId="22" xfId="0" applyNumberFormat="1" applyFont="1" applyFill="1" applyBorder="1" applyAlignment="1">
      <alignment horizontal="center"/>
    </xf>
    <xf numFmtId="3" fontId="4" fillId="5" borderId="32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5" borderId="13" xfId="0" applyFont="1" applyFill="1" applyBorder="1"/>
    <xf numFmtId="0" fontId="9" fillId="5" borderId="12" xfId="0" applyFont="1" applyFill="1" applyBorder="1" applyAlignment="1">
      <alignment horizontal="center"/>
    </xf>
    <xf numFmtId="0" fontId="4" fillId="5" borderId="33" xfId="0" applyFont="1" applyFill="1" applyBorder="1"/>
    <xf numFmtId="3" fontId="4" fillId="5" borderId="34" xfId="0" applyNumberFormat="1" applyFont="1" applyFill="1" applyBorder="1" applyAlignment="1">
      <alignment horizontal="center"/>
    </xf>
    <xf numFmtId="0" fontId="14" fillId="5" borderId="0" xfId="0" applyFont="1" applyFill="1"/>
    <xf numFmtId="0" fontId="14" fillId="4" borderId="36" xfId="0" applyFont="1" applyFill="1" applyBorder="1"/>
    <xf numFmtId="0" fontId="15" fillId="4" borderId="24" xfId="0" applyFont="1" applyFill="1" applyBorder="1"/>
    <xf numFmtId="0" fontId="15" fillId="5" borderId="35" xfId="0" applyFont="1" applyFill="1" applyBorder="1"/>
    <xf numFmtId="0" fontId="15" fillId="5" borderId="35" xfId="0" applyFont="1" applyFill="1" applyBorder="1" applyAlignment="1">
      <alignment horizontal="left"/>
    </xf>
    <xf numFmtId="0" fontId="14" fillId="5" borderId="35" xfId="0" applyFont="1" applyFill="1" applyBorder="1"/>
    <xf numFmtId="0" fontId="15" fillId="5" borderId="35" xfId="0" applyFont="1" applyFill="1" applyBorder="1" applyAlignment="1">
      <alignment vertical="center"/>
    </xf>
    <xf numFmtId="0" fontId="14" fillId="4" borderId="25" xfId="0" applyFont="1" applyFill="1" applyBorder="1" applyAlignment="1">
      <alignment horizontal="center"/>
    </xf>
    <xf numFmtId="3" fontId="14" fillId="5" borderId="35" xfId="0" applyNumberFormat="1" applyFont="1" applyFill="1" applyBorder="1" applyAlignment="1">
      <alignment horizontal="center"/>
    </xf>
    <xf numFmtId="3" fontId="4" fillId="5" borderId="35" xfId="0" applyNumberFormat="1" applyFont="1" applyFill="1" applyBorder="1" applyAlignment="1">
      <alignment horizontal="center"/>
    </xf>
    <xf numFmtId="0" fontId="17" fillId="5" borderId="0" xfId="3" applyFont="1" applyFill="1"/>
    <xf numFmtId="0" fontId="10" fillId="10" borderId="1" xfId="0" applyFont="1" applyFill="1" applyBorder="1" applyAlignment="1">
      <alignment horizontal="center"/>
    </xf>
    <xf numFmtId="0" fontId="4" fillId="10" borderId="0" xfId="0" applyFont="1" applyFill="1"/>
    <xf numFmtId="0" fontId="4" fillId="6" borderId="8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3" fillId="11" borderId="1" xfId="0" applyFont="1" applyFill="1" applyBorder="1"/>
    <xf numFmtId="0" fontId="4" fillId="11" borderId="0" xfId="0" applyFont="1" applyFill="1"/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37" fontId="17" fillId="5" borderId="21" xfId="1" applyNumberFormat="1" applyFont="1" applyFill="1" applyBorder="1" applyAlignment="1">
      <alignment horizontal="center" vertical="center"/>
    </xf>
    <xf numFmtId="37" fontId="17" fillId="5" borderId="16" xfId="1" applyNumberFormat="1" applyFont="1" applyFill="1" applyBorder="1" applyAlignment="1">
      <alignment horizontal="center" vertical="center"/>
    </xf>
    <xf numFmtId="0" fontId="4" fillId="10" borderId="16" xfId="0" applyFont="1" applyFill="1" applyBorder="1"/>
    <xf numFmtId="0" fontId="4" fillId="11" borderId="6" xfId="0" applyFont="1" applyFill="1" applyBorder="1"/>
    <xf numFmtId="0" fontId="19" fillId="0" borderId="0" xfId="0" applyFont="1"/>
    <xf numFmtId="0" fontId="15" fillId="5" borderId="35" xfId="0" applyFont="1" applyFill="1" applyBorder="1" applyAlignment="1">
      <alignment horizontal="left" vertical="center"/>
    </xf>
    <xf numFmtId="3" fontId="14" fillId="5" borderId="37" xfId="0" applyNumberFormat="1" applyFont="1" applyFill="1" applyBorder="1" applyAlignment="1">
      <alignment horizontal="center" vertical="center"/>
    </xf>
    <xf numFmtId="3" fontId="14" fillId="5" borderId="38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1E796497-5505-4D1D-81FB-C8291417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37257</xdr:colOff>
      <xdr:row>0</xdr:row>
      <xdr:rowOff>79375</xdr:rowOff>
    </xdr:from>
    <xdr:ext cx="10209638" cy="4542757"/>
    <xdr:pic>
      <xdr:nvPicPr>
        <xdr:cNvPr id="2" name="Picture 1">
          <a:extLst>
            <a:ext uri="{FF2B5EF4-FFF2-40B4-BE49-F238E27FC236}">
              <a16:creationId xmlns:a16="http://schemas.microsoft.com/office/drawing/2014/main" id="{04F71BE8-18E3-4604-AA30-590987B2F9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68" b="21147"/>
        <a:stretch/>
      </xdr:blipFill>
      <xdr:spPr>
        <a:xfrm>
          <a:off x="37257" y="79375"/>
          <a:ext cx="10209638" cy="45427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otgov-my.sharepoint.com/Users/David/Desktop/MAA%20Work/Fraport%20Redesign%20Report/CY%202020/04-27%20Jan%20to%20March%202020%20added%20to%20Concession%20Rev%20CY2019%20PSF%20and%20Compare%20to%20CY2018%20by%20TW%20D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otgov-my.sharepoint.com/Users/mwilliams8/AppData/Local/Microsoft/Windows/INetCache/Content.Outlook/8BTV7251/04-18%20Jan%20Feb%202020%20added%20to%20Concession%20Rev%20CY2019%20PSF%20and%20Compare%20to%20CY2018%20by%20TW%20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 1-3"/>
      <sheetName val="Charts 4-6 "/>
      <sheetName val="Data for Charts"/>
      <sheetName val="1-2020 Sales PSF by Mo and CY"/>
      <sheetName val="2-2019 Sales PSF by Mo. and CY "/>
      <sheetName val="Tab TCO"/>
      <sheetName val="1-Concession CY compare"/>
      <sheetName val="2-2019 Concession PSF By Locat"/>
      <sheetName val="4-Concession PSF"/>
      <sheetName val="5-2019 summary"/>
      <sheetName val="6-Graphs"/>
      <sheetName val="7-2019 Square Footage"/>
      <sheetName val="8-Fraport Space by Concourse"/>
      <sheetName val="9-Space detail compare"/>
      <sheetName val="10-Fraport Space compare"/>
      <sheetName val="11-2019 Concess SalesPSF Detail"/>
      <sheetName val="PSNGRS BY CONCOURSE 2019"/>
      <sheetName val="Square Foot 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2020 Sales PSF by Mo and CY"/>
      <sheetName val="2-2019 Sales PSF by Mo. and CY "/>
      <sheetName val="Tab TCO"/>
      <sheetName val="1-Concession CY compare"/>
      <sheetName val="2-2019 Concession PSF By Locat"/>
      <sheetName val="4-Concession PSF"/>
      <sheetName val="5-2019 summary"/>
      <sheetName val="6-Graphs"/>
      <sheetName val="7-2019 Square Footage"/>
      <sheetName val="8-Fraport Space by Concourse"/>
      <sheetName val="9-Space detail compare"/>
      <sheetName val="10-Fraport Space compare"/>
      <sheetName val="11-2019 Concess SalesPSF Detail"/>
      <sheetName val="PSNGRS BY CONCOURSE 2019"/>
      <sheetName val="Square Foot 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406D-0955-41DC-8A0D-701C21251C78}">
  <sheetPr>
    <pageSetUpPr fitToPage="1"/>
  </sheetPr>
  <dimension ref="M26:M27"/>
  <sheetViews>
    <sheetView tabSelected="1" view="pageBreakPreview" zoomScaleNormal="100" zoomScaleSheetLayoutView="100" workbookViewId="0">
      <selection activeCell="J33" sqref="J33"/>
    </sheetView>
  </sheetViews>
  <sheetFormatPr defaultRowHeight="15"/>
  <sheetData>
    <row r="26" spans="13:13" ht="26.25">
      <c r="M26" s="153" t="s">
        <v>0</v>
      </c>
    </row>
    <row r="27" spans="13:13" ht="26.25">
      <c r="M27" s="153" t="s">
        <v>1</v>
      </c>
    </row>
  </sheetData>
  <printOptions horizontalCentered="1" verticalCentered="1"/>
  <pageMargins left="0.25" right="0.25" top="0.5" bottom="0.5" header="0.3" footer="0.3"/>
  <pageSetup paperSize="5" scale="78" orientation="landscape" r:id="rId1"/>
  <headerFooter>
    <oddHeader>&amp;RGeneral Info. No. 21</oddHeader>
    <oddFooter>&amp;LMDOT MAA-RFP-22-001&amp;R&amp;P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A5FB-271D-4F31-B07C-35964C2010DD}">
  <dimension ref="B2:D59"/>
  <sheetViews>
    <sheetView workbookViewId="0">
      <selection activeCell="B3" sqref="B3"/>
    </sheetView>
  </sheetViews>
  <sheetFormatPr defaultRowHeight="15"/>
  <cols>
    <col min="2" max="2" width="17.5703125" customWidth="1"/>
    <col min="3" max="3" width="21" customWidth="1"/>
    <col min="4" max="4" width="11.140625" customWidth="1"/>
  </cols>
  <sheetData>
    <row r="2" spans="2:4">
      <c r="B2" s="43" t="s">
        <v>239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60" t="s">
        <v>4</v>
      </c>
      <c r="C5" s="50" t="s">
        <v>5</v>
      </c>
      <c r="D5" s="86" t="s">
        <v>6</v>
      </c>
    </row>
    <row r="6" spans="2:4">
      <c r="B6" s="98" t="s">
        <v>240</v>
      </c>
      <c r="C6" s="140" t="s">
        <v>8</v>
      </c>
      <c r="D6" s="149">
        <v>1152</v>
      </c>
    </row>
    <row r="7" spans="2:4">
      <c r="B7" s="51" t="s">
        <v>241</v>
      </c>
      <c r="C7" s="140" t="s">
        <v>8</v>
      </c>
      <c r="D7" s="150">
        <v>915</v>
      </c>
    </row>
    <row r="8" spans="2:4">
      <c r="B8" s="51" t="s">
        <v>242</v>
      </c>
      <c r="C8" s="140" t="s">
        <v>8</v>
      </c>
      <c r="D8" s="150">
        <v>323</v>
      </c>
    </row>
    <row r="9" spans="2:4">
      <c r="B9" s="51" t="s">
        <v>243</v>
      </c>
      <c r="C9" s="140" t="s">
        <v>8</v>
      </c>
      <c r="D9" s="150">
        <v>340</v>
      </c>
    </row>
    <row r="10" spans="2:4">
      <c r="B10" s="51" t="s">
        <v>244</v>
      </c>
      <c r="C10" s="140" t="s">
        <v>245</v>
      </c>
      <c r="D10" s="150">
        <v>2848</v>
      </c>
    </row>
    <row r="11" spans="2:4">
      <c r="B11" s="51" t="s">
        <v>246</v>
      </c>
      <c r="C11" s="140" t="s">
        <v>247</v>
      </c>
      <c r="D11" s="150">
        <v>378</v>
      </c>
    </row>
    <row r="12" spans="2:4">
      <c r="B12" s="51" t="s">
        <v>248</v>
      </c>
      <c r="C12" s="140" t="s">
        <v>249</v>
      </c>
      <c r="D12" s="150">
        <v>778</v>
      </c>
    </row>
    <row r="13" spans="2:4" ht="15.75" thickBot="1">
      <c r="B13" s="57"/>
      <c r="C13" s="116"/>
      <c r="D13" s="94">
        <f t="shared" ref="D13" si="0">SUM(D6:D12)</f>
        <v>6734</v>
      </c>
    </row>
    <row r="14" spans="2:4">
      <c r="B14" s="58" t="s">
        <v>11</v>
      </c>
      <c r="C14" s="59"/>
      <c r="D14" s="85"/>
    </row>
    <row r="15" spans="2:4">
      <c r="B15" s="58"/>
      <c r="C15" s="59"/>
      <c r="D15" s="85"/>
    </row>
    <row r="16" spans="2:4">
      <c r="B16" s="60" t="s">
        <v>4</v>
      </c>
      <c r="C16" s="61" t="s">
        <v>5</v>
      </c>
      <c r="D16" s="86" t="s">
        <v>6</v>
      </c>
    </row>
    <row r="17" spans="2:4">
      <c r="B17" s="64" t="s">
        <v>250</v>
      </c>
      <c r="C17" s="52" t="s">
        <v>251</v>
      </c>
      <c r="D17" s="82">
        <v>976</v>
      </c>
    </row>
    <row r="18" spans="2:4">
      <c r="B18" s="64" t="s">
        <v>252</v>
      </c>
      <c r="C18" s="52" t="s">
        <v>253</v>
      </c>
      <c r="D18" s="82">
        <v>756</v>
      </c>
    </row>
    <row r="19" spans="2:4">
      <c r="B19" s="141" t="s">
        <v>254</v>
      </c>
      <c r="C19" s="142" t="s">
        <v>255</v>
      </c>
      <c r="D19" s="151"/>
    </row>
    <row r="20" spans="2:4">
      <c r="B20" s="64" t="s">
        <v>256</v>
      </c>
      <c r="C20" s="52" t="s">
        <v>257</v>
      </c>
      <c r="D20" s="82">
        <v>902</v>
      </c>
    </row>
    <row r="21" spans="2:4">
      <c r="B21" s="64" t="s">
        <v>258</v>
      </c>
      <c r="C21" s="52" t="s">
        <v>109</v>
      </c>
      <c r="D21" s="82">
        <v>1097</v>
      </c>
    </row>
    <row r="22" spans="2:4">
      <c r="B22" s="64" t="s">
        <v>259</v>
      </c>
      <c r="C22" s="52" t="s">
        <v>27</v>
      </c>
      <c r="D22" s="82">
        <v>3325</v>
      </c>
    </row>
    <row r="23" spans="2:4">
      <c r="B23" s="64" t="s">
        <v>260</v>
      </c>
      <c r="C23" s="52" t="s">
        <v>116</v>
      </c>
      <c r="D23" s="82">
        <v>1077</v>
      </c>
    </row>
    <row r="24" spans="2:4">
      <c r="B24" s="64" t="s">
        <v>261</v>
      </c>
      <c r="C24" s="52" t="s">
        <v>116</v>
      </c>
      <c r="D24" s="82">
        <v>640</v>
      </c>
    </row>
    <row r="25" spans="2:4">
      <c r="B25" s="64" t="s">
        <v>262</v>
      </c>
      <c r="C25" s="52" t="s">
        <v>263</v>
      </c>
      <c r="D25" s="82">
        <v>673</v>
      </c>
    </row>
    <row r="26" spans="2:4">
      <c r="B26" s="64" t="s">
        <v>264</v>
      </c>
      <c r="C26" s="52" t="s">
        <v>150</v>
      </c>
      <c r="D26" s="82">
        <v>589</v>
      </c>
    </row>
    <row r="27" spans="2:4">
      <c r="B27" s="64" t="s">
        <v>265</v>
      </c>
      <c r="C27" s="52" t="s">
        <v>83</v>
      </c>
      <c r="D27" s="82">
        <v>1079</v>
      </c>
    </row>
    <row r="28" spans="2:4">
      <c r="B28" s="64" t="s">
        <v>266</v>
      </c>
      <c r="C28" s="130" t="s">
        <v>267</v>
      </c>
      <c r="D28" s="82">
        <v>971</v>
      </c>
    </row>
    <row r="29" spans="2:4" ht="15.75" thickBot="1">
      <c r="B29" s="143"/>
      <c r="C29" s="79"/>
      <c r="D29" s="94">
        <f>SUM(D17:D28)</f>
        <v>12085</v>
      </c>
    </row>
    <row r="30" spans="2:4">
      <c r="B30" s="68" t="s">
        <v>42</v>
      </c>
      <c r="C30" s="69"/>
      <c r="D30" s="90"/>
    </row>
    <row r="31" spans="2:4">
      <c r="B31" s="68"/>
      <c r="C31" s="69"/>
      <c r="D31" s="90"/>
    </row>
    <row r="32" spans="2:4" ht="15.75" thickBot="1">
      <c r="B32" s="60" t="s">
        <v>4</v>
      </c>
      <c r="C32" s="61" t="s">
        <v>5</v>
      </c>
      <c r="D32" s="86" t="s">
        <v>6</v>
      </c>
    </row>
    <row r="33" spans="2:4">
      <c r="B33" s="144" t="s">
        <v>268</v>
      </c>
      <c r="C33" s="63" t="s">
        <v>269</v>
      </c>
      <c r="D33" s="91">
        <v>632</v>
      </c>
    </row>
    <row r="34" spans="2:4">
      <c r="B34" s="117" t="s">
        <v>9</v>
      </c>
      <c r="C34" s="52" t="s">
        <v>270</v>
      </c>
      <c r="D34" s="82" t="s">
        <v>9</v>
      </c>
    </row>
    <row r="35" spans="2:4">
      <c r="B35" s="117" t="s">
        <v>271</v>
      </c>
      <c r="C35" s="52" t="s">
        <v>272</v>
      </c>
      <c r="D35" s="82">
        <v>1402</v>
      </c>
    </row>
    <row r="36" spans="2:4">
      <c r="B36" s="117" t="s">
        <v>273</v>
      </c>
      <c r="C36" s="52" t="s">
        <v>274</v>
      </c>
      <c r="D36" s="82">
        <v>544</v>
      </c>
    </row>
    <row r="37" spans="2:4">
      <c r="B37" s="117" t="s">
        <v>275</v>
      </c>
      <c r="C37" s="52" t="s">
        <v>276</v>
      </c>
      <c r="D37" s="82">
        <v>294</v>
      </c>
    </row>
    <row r="38" spans="2:4">
      <c r="B38" s="117" t="s">
        <v>277</v>
      </c>
      <c r="C38" s="52" t="s">
        <v>278</v>
      </c>
      <c r="D38" s="82">
        <v>179</v>
      </c>
    </row>
    <row r="39" spans="2:4" ht="15.75" thickBot="1">
      <c r="B39" s="78"/>
      <c r="C39" s="79"/>
      <c r="D39" s="94">
        <f>SUM(D33:D38)</f>
        <v>3051</v>
      </c>
    </row>
    <row r="40" spans="2:4">
      <c r="B40" s="145" t="s">
        <v>279</v>
      </c>
      <c r="C40" s="146"/>
      <c r="D40" s="152"/>
    </row>
    <row r="41" spans="2:4">
      <c r="B41" s="145"/>
      <c r="C41" s="146"/>
      <c r="D41" s="152"/>
    </row>
    <row r="42" spans="2:4" ht="15.75" thickBot="1">
      <c r="B42" s="60" t="s">
        <v>4</v>
      </c>
      <c r="C42" s="61" t="s">
        <v>5</v>
      </c>
      <c r="D42" s="86" t="s">
        <v>6</v>
      </c>
    </row>
    <row r="43" spans="2:4">
      <c r="B43" s="147" t="s">
        <v>9</v>
      </c>
      <c r="C43" s="63" t="s">
        <v>280</v>
      </c>
      <c r="D43" s="91" t="s">
        <v>9</v>
      </c>
    </row>
    <row r="44" spans="2:4">
      <c r="B44" s="148" t="s">
        <v>43</v>
      </c>
      <c r="C44" s="52" t="s">
        <v>281</v>
      </c>
      <c r="D44" s="82" t="s">
        <v>9</v>
      </c>
    </row>
    <row r="45" spans="2:4">
      <c r="B45" s="148" t="s">
        <v>282</v>
      </c>
      <c r="C45" s="52" t="s">
        <v>283</v>
      </c>
      <c r="D45" s="82">
        <v>22</v>
      </c>
    </row>
    <row r="46" spans="2:4">
      <c r="B46" s="148" t="s">
        <v>9</v>
      </c>
      <c r="C46" s="52" t="s">
        <v>284</v>
      </c>
      <c r="D46" s="82" t="s">
        <v>9</v>
      </c>
    </row>
    <row r="47" spans="2:4">
      <c r="B47" s="148" t="s">
        <v>9</v>
      </c>
      <c r="C47" s="52" t="s">
        <v>230</v>
      </c>
      <c r="D47" s="82" t="s">
        <v>9</v>
      </c>
    </row>
    <row r="48" spans="2:4">
      <c r="B48" s="148" t="s">
        <v>9</v>
      </c>
      <c r="C48" s="52" t="s">
        <v>285</v>
      </c>
      <c r="D48" s="82" t="s">
        <v>9</v>
      </c>
    </row>
    <row r="49" spans="2:4">
      <c r="B49" s="99" t="s">
        <v>286</v>
      </c>
      <c r="C49" s="52" t="s">
        <v>287</v>
      </c>
      <c r="D49" s="82">
        <v>98</v>
      </c>
    </row>
    <row r="50" spans="2:4">
      <c r="B50" s="99" t="s">
        <v>288</v>
      </c>
      <c r="C50" s="52" t="s">
        <v>287</v>
      </c>
      <c r="D50" s="82">
        <v>94</v>
      </c>
    </row>
    <row r="51" spans="2:4">
      <c r="B51" s="99" t="s">
        <v>289</v>
      </c>
      <c r="C51" s="52" t="s">
        <v>290</v>
      </c>
      <c r="D51" s="82">
        <v>32</v>
      </c>
    </row>
    <row r="52" spans="2:4">
      <c r="B52" s="99" t="s">
        <v>291</v>
      </c>
      <c r="C52" s="52" t="s">
        <v>290</v>
      </c>
      <c r="D52" s="82">
        <v>31</v>
      </c>
    </row>
    <row r="53" spans="2:4">
      <c r="B53" s="99" t="s">
        <v>292</v>
      </c>
      <c r="C53" s="52" t="s">
        <v>279</v>
      </c>
      <c r="D53" s="82">
        <v>244</v>
      </c>
    </row>
    <row r="54" spans="2:4">
      <c r="B54" s="99" t="s">
        <v>293</v>
      </c>
      <c r="C54" s="52" t="s">
        <v>279</v>
      </c>
      <c r="D54" s="82">
        <v>41</v>
      </c>
    </row>
    <row r="55" spans="2:4">
      <c r="B55" s="99" t="s">
        <v>294</v>
      </c>
      <c r="C55" s="52" t="s">
        <v>279</v>
      </c>
      <c r="D55" s="82">
        <v>55</v>
      </c>
    </row>
    <row r="56" spans="2:4">
      <c r="B56" s="99" t="s">
        <v>295</v>
      </c>
      <c r="C56" s="52" t="s">
        <v>290</v>
      </c>
      <c r="D56" s="82">
        <v>36</v>
      </c>
    </row>
    <row r="57" spans="2:4">
      <c r="B57" s="99" t="s">
        <v>296</v>
      </c>
      <c r="C57" s="52" t="s">
        <v>290</v>
      </c>
      <c r="D57" s="82">
        <v>39</v>
      </c>
    </row>
    <row r="58" spans="2:4">
      <c r="B58" s="99" t="s">
        <v>297</v>
      </c>
      <c r="C58" s="52" t="s">
        <v>290</v>
      </c>
      <c r="D58" s="82">
        <v>39</v>
      </c>
    </row>
    <row r="59" spans="2:4" ht="15.75" thickBot="1">
      <c r="B59" s="78"/>
      <c r="C59" s="79"/>
      <c r="D59" s="94">
        <f t="shared" ref="D59" si="1">SUM(D43:D58)</f>
        <v>731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8BDD-A495-4D9D-8593-05C691EC5CD5}">
  <dimension ref="B2:D37"/>
  <sheetViews>
    <sheetView workbookViewId="0">
      <selection activeCell="D14" sqref="D14"/>
    </sheetView>
  </sheetViews>
  <sheetFormatPr defaultRowHeight="15"/>
  <cols>
    <col min="2" max="2" width="16.42578125" customWidth="1"/>
    <col min="3" max="3" width="23.42578125" customWidth="1"/>
    <col min="4" max="4" width="10.28515625" customWidth="1"/>
  </cols>
  <sheetData>
    <row r="2" spans="2:4">
      <c r="B2" s="43" t="s">
        <v>2</v>
      </c>
    </row>
    <row r="3" spans="2:4">
      <c r="B3" s="44" t="s">
        <v>3</v>
      </c>
      <c r="C3" s="45"/>
      <c r="D3" s="46"/>
    </row>
    <row r="4" spans="2:4">
      <c r="B4" s="1"/>
      <c r="C4" s="2"/>
      <c r="D4" s="29"/>
    </row>
    <row r="5" spans="2:4" ht="26.25" thickBot="1">
      <c r="B5" s="3" t="s">
        <v>4</v>
      </c>
      <c r="C5" s="4" t="s">
        <v>5</v>
      </c>
      <c r="D5" s="30" t="s">
        <v>6</v>
      </c>
    </row>
    <row r="6" spans="2:4">
      <c r="B6" s="5" t="s">
        <v>7</v>
      </c>
      <c r="C6" s="6" t="s">
        <v>8</v>
      </c>
      <c r="D6" s="31">
        <v>1323</v>
      </c>
    </row>
    <row r="7" spans="2:4" ht="15.75" thickBot="1">
      <c r="B7" s="5" t="s">
        <v>9</v>
      </c>
      <c r="C7" s="6" t="s">
        <v>10</v>
      </c>
      <c r="D7" s="32" t="s">
        <v>9</v>
      </c>
    </row>
    <row r="8" spans="2:4">
      <c r="B8" s="7"/>
      <c r="C8" s="8"/>
      <c r="D8" s="33">
        <f>SUM(D6)</f>
        <v>1323</v>
      </c>
    </row>
    <row r="9" spans="2:4">
      <c r="B9" s="9" t="s">
        <v>11</v>
      </c>
      <c r="C9" s="10"/>
      <c r="D9" s="34"/>
    </row>
    <row r="10" spans="2:4">
      <c r="B10" s="9"/>
      <c r="C10" s="10"/>
      <c r="D10" s="34"/>
    </row>
    <row r="11" spans="2:4" ht="26.25" thickBot="1">
      <c r="B11" s="3" t="s">
        <v>4</v>
      </c>
      <c r="C11" s="4" t="s">
        <v>5</v>
      </c>
      <c r="D11" s="30" t="s">
        <v>6</v>
      </c>
    </row>
    <row r="12" spans="2:4">
      <c r="B12" s="11" t="s">
        <v>12</v>
      </c>
      <c r="C12" s="12" t="s">
        <v>13</v>
      </c>
      <c r="D12" s="35">
        <v>109</v>
      </c>
    </row>
    <row r="13" spans="2:4">
      <c r="B13" s="13" t="s">
        <v>14</v>
      </c>
      <c r="C13" s="12" t="s">
        <v>15</v>
      </c>
      <c r="D13" s="35">
        <v>1828</v>
      </c>
    </row>
    <row r="14" spans="2:4">
      <c r="B14" s="13" t="s">
        <v>16</v>
      </c>
      <c r="C14" s="12" t="s">
        <v>17</v>
      </c>
      <c r="D14" s="35">
        <v>2469</v>
      </c>
    </row>
    <row r="15" spans="2:4">
      <c r="B15" s="13" t="s">
        <v>18</v>
      </c>
      <c r="C15" s="12" t="s">
        <v>19</v>
      </c>
      <c r="D15" s="35">
        <v>610</v>
      </c>
    </row>
    <row r="16" spans="2:4">
      <c r="B16" s="13" t="s">
        <v>20</v>
      </c>
      <c r="C16" s="12" t="s">
        <v>21</v>
      </c>
      <c r="D16" s="35">
        <v>845</v>
      </c>
    </row>
    <row r="17" spans="2:4">
      <c r="B17" s="13" t="s">
        <v>22</v>
      </c>
      <c r="C17" s="12" t="s">
        <v>23</v>
      </c>
      <c r="D17" s="35">
        <v>741</v>
      </c>
    </row>
    <row r="18" spans="2:4">
      <c r="B18" s="13" t="s">
        <v>24</v>
      </c>
      <c r="C18" s="12" t="s">
        <v>25</v>
      </c>
      <c r="D18" s="35">
        <v>941</v>
      </c>
    </row>
    <row r="19" spans="2:4">
      <c r="B19" s="13" t="s">
        <v>26</v>
      </c>
      <c r="C19" s="12" t="s">
        <v>27</v>
      </c>
      <c r="D19" s="35">
        <v>1196</v>
      </c>
    </row>
    <row r="20" spans="2:4">
      <c r="B20" s="13" t="s">
        <v>28</v>
      </c>
      <c r="C20" s="6" t="s">
        <v>29</v>
      </c>
      <c r="D20" s="36">
        <v>372</v>
      </c>
    </row>
    <row r="21" spans="2:4">
      <c r="B21" s="13" t="s">
        <v>30</v>
      </c>
      <c r="C21" s="6" t="s">
        <v>31</v>
      </c>
      <c r="D21" s="36">
        <v>406</v>
      </c>
    </row>
    <row r="22" spans="2:4">
      <c r="B22" s="13" t="s">
        <v>32</v>
      </c>
      <c r="C22" s="12" t="s">
        <v>33</v>
      </c>
      <c r="D22" s="35">
        <v>1617</v>
      </c>
    </row>
    <row r="23" spans="2:4">
      <c r="B23" s="13" t="s">
        <v>34</v>
      </c>
      <c r="C23" s="12" t="s">
        <v>35</v>
      </c>
      <c r="D23" s="35">
        <v>283</v>
      </c>
    </row>
    <row r="24" spans="2:4">
      <c r="B24" s="13" t="s">
        <v>36</v>
      </c>
      <c r="C24" s="6" t="s">
        <v>37</v>
      </c>
      <c r="D24" s="36">
        <v>163</v>
      </c>
    </row>
    <row r="25" spans="2:4">
      <c r="B25" s="13" t="s">
        <v>38</v>
      </c>
      <c r="C25" s="6" t="s">
        <v>39</v>
      </c>
      <c r="D25" s="36">
        <v>311</v>
      </c>
    </row>
    <row r="26" spans="2:4" ht="15.75" thickBot="1">
      <c r="B26" s="14" t="s">
        <v>40</v>
      </c>
      <c r="C26" s="15" t="s">
        <v>41</v>
      </c>
      <c r="D26" s="36">
        <v>2728</v>
      </c>
    </row>
    <row r="27" spans="2:4" ht="15.75" thickBot="1">
      <c r="B27" s="16"/>
      <c r="C27" s="17"/>
      <c r="D27" s="37">
        <f>SUM(D12:D26)</f>
        <v>14619</v>
      </c>
    </row>
    <row r="28" spans="2:4">
      <c r="B28" s="18" t="s">
        <v>42</v>
      </c>
      <c r="C28" s="19"/>
      <c r="D28" s="38"/>
    </row>
    <row r="29" spans="2:4">
      <c r="B29" s="18"/>
      <c r="C29" s="19"/>
      <c r="D29" s="38"/>
    </row>
    <row r="30" spans="2:4" ht="26.25" thickBot="1">
      <c r="B30" s="3" t="s">
        <v>4</v>
      </c>
      <c r="C30" s="4" t="s">
        <v>5</v>
      </c>
      <c r="D30" s="30" t="s">
        <v>6</v>
      </c>
    </row>
    <row r="31" spans="2:4" ht="15.75" thickBot="1">
      <c r="B31" s="20"/>
      <c r="C31" s="21" t="s">
        <v>43</v>
      </c>
      <c r="D31" s="39">
        <v>0</v>
      </c>
    </row>
    <row r="32" spans="2:4" ht="15.75" thickBot="1">
      <c r="B32" s="22"/>
      <c r="C32" s="23"/>
      <c r="D32" s="37">
        <f>SUM(D31)</f>
        <v>0</v>
      </c>
    </row>
    <row r="33" spans="2:4">
      <c r="B33" s="24" t="s">
        <v>44</v>
      </c>
      <c r="C33" s="25"/>
      <c r="D33" s="40"/>
    </row>
    <row r="34" spans="2:4">
      <c r="B34" s="24"/>
      <c r="C34" s="25"/>
      <c r="D34" s="40"/>
    </row>
    <row r="35" spans="2:4" ht="26.25" thickBot="1">
      <c r="B35" s="3" t="s">
        <v>4</v>
      </c>
      <c r="C35" s="4" t="s">
        <v>5</v>
      </c>
      <c r="D35" s="30" t="s">
        <v>6</v>
      </c>
    </row>
    <row r="36" spans="2:4" ht="15.75" thickBot="1">
      <c r="B36" s="26"/>
      <c r="C36" s="27" t="s">
        <v>43</v>
      </c>
      <c r="D36" s="41">
        <v>0</v>
      </c>
    </row>
    <row r="37" spans="2:4" ht="15.75" thickBot="1">
      <c r="B37" s="28"/>
      <c r="C37" s="17"/>
      <c r="D37" s="42">
        <f t="shared" ref="D37" si="0">SUM(D36)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7234-CA17-43B3-8651-55D47C81B578}">
  <dimension ref="B2:D46"/>
  <sheetViews>
    <sheetView workbookViewId="0">
      <selection activeCell="F7" sqref="F7"/>
    </sheetView>
  </sheetViews>
  <sheetFormatPr defaultRowHeight="15"/>
  <cols>
    <col min="2" max="2" width="17.140625" customWidth="1"/>
    <col min="3" max="3" width="16" customWidth="1"/>
    <col min="4" max="4" width="11.140625" customWidth="1"/>
  </cols>
  <sheetData>
    <row r="2" spans="2:4">
      <c r="B2" s="43" t="s">
        <v>45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49" t="s">
        <v>4</v>
      </c>
      <c r="C5" s="50" t="s">
        <v>5</v>
      </c>
      <c r="D5" s="81" t="s">
        <v>6</v>
      </c>
    </row>
    <row r="6" spans="2:4">
      <c r="B6" s="51" t="s">
        <v>46</v>
      </c>
      <c r="C6" s="52" t="s">
        <v>47</v>
      </c>
      <c r="D6" s="82">
        <v>1133</v>
      </c>
    </row>
    <row r="7" spans="2:4" ht="15.75" thickBot="1">
      <c r="B7" s="53" t="s">
        <v>48</v>
      </c>
      <c r="C7" s="54" t="s">
        <v>49</v>
      </c>
      <c r="D7" s="83">
        <v>1265</v>
      </c>
    </row>
    <row r="8" spans="2:4" ht="15.75" thickBot="1">
      <c r="B8" s="55"/>
      <c r="C8" s="56"/>
      <c r="D8" s="84">
        <f t="shared" ref="D8" si="0">SUM(D6:D7)</f>
        <v>2398</v>
      </c>
    </row>
    <row r="9" spans="2:4">
      <c r="B9" s="58" t="s">
        <v>11</v>
      </c>
      <c r="C9" s="59"/>
      <c r="D9" s="85"/>
    </row>
    <row r="10" spans="2:4">
      <c r="B10" s="58"/>
      <c r="C10" s="59"/>
      <c r="D10" s="85"/>
    </row>
    <row r="11" spans="2:4" ht="15.75" thickBot="1">
      <c r="B11" s="60" t="s">
        <v>4</v>
      </c>
      <c r="C11" s="61" t="s">
        <v>5</v>
      </c>
      <c r="D11" s="86" t="s">
        <v>6</v>
      </c>
    </row>
    <row r="12" spans="2:4">
      <c r="B12" s="62" t="s">
        <v>50</v>
      </c>
      <c r="C12" s="63" t="s">
        <v>51</v>
      </c>
      <c r="D12" s="87">
        <v>385</v>
      </c>
    </row>
    <row r="13" spans="2:4">
      <c r="B13" s="64" t="s">
        <v>52</v>
      </c>
      <c r="C13" s="52" t="s">
        <v>27</v>
      </c>
      <c r="D13" s="88">
        <v>798</v>
      </c>
    </row>
    <row r="14" spans="2:4">
      <c r="B14" s="65" t="s">
        <v>53</v>
      </c>
      <c r="C14" s="52" t="s">
        <v>27</v>
      </c>
      <c r="D14" s="88">
        <v>7326</v>
      </c>
    </row>
    <row r="15" spans="2:4">
      <c r="B15" s="64" t="s">
        <v>54</v>
      </c>
      <c r="C15" s="52" t="s">
        <v>55</v>
      </c>
      <c r="D15" s="88">
        <v>768</v>
      </c>
    </row>
    <row r="16" spans="2:4">
      <c r="B16" s="64" t="s">
        <v>56</v>
      </c>
      <c r="C16" s="52" t="s">
        <v>57</v>
      </c>
      <c r="D16" s="88">
        <v>779</v>
      </c>
    </row>
    <row r="17" spans="2:4">
      <c r="B17" s="64" t="s">
        <v>58</v>
      </c>
      <c r="C17" s="52" t="s">
        <v>59</v>
      </c>
      <c r="D17" s="88">
        <v>789</v>
      </c>
    </row>
    <row r="18" spans="2:4">
      <c r="B18" s="64" t="s">
        <v>60</v>
      </c>
      <c r="C18" s="52" t="s">
        <v>61</v>
      </c>
      <c r="D18" s="88">
        <v>1245</v>
      </c>
    </row>
    <row r="19" spans="2:4">
      <c r="B19" s="64" t="s">
        <v>62</v>
      </c>
      <c r="C19" s="52" t="s">
        <v>63</v>
      </c>
      <c r="D19" s="88">
        <v>871</v>
      </c>
    </row>
    <row r="20" spans="2:4">
      <c r="B20" s="64" t="s">
        <v>64</v>
      </c>
      <c r="C20" s="52" t="s">
        <v>65</v>
      </c>
      <c r="D20" s="88">
        <v>787</v>
      </c>
    </row>
    <row r="21" spans="2:4">
      <c r="B21" s="64" t="s">
        <v>66</v>
      </c>
      <c r="C21" s="52" t="s">
        <v>27</v>
      </c>
      <c r="D21" s="88">
        <v>201</v>
      </c>
    </row>
    <row r="22" spans="2:4">
      <c r="B22" s="64" t="s">
        <v>67</v>
      </c>
      <c r="C22" s="52" t="s">
        <v>27</v>
      </c>
      <c r="D22" s="88">
        <v>377</v>
      </c>
    </row>
    <row r="23" spans="2:4">
      <c r="B23" s="64" t="s">
        <v>68</v>
      </c>
      <c r="C23" s="52" t="s">
        <v>69</v>
      </c>
      <c r="D23" s="88">
        <v>331</v>
      </c>
    </row>
    <row r="24" spans="2:4">
      <c r="B24" s="53" t="s">
        <v>70</v>
      </c>
      <c r="C24" s="52" t="s">
        <v>71</v>
      </c>
      <c r="D24" s="88">
        <v>162</v>
      </c>
    </row>
    <row r="25" spans="2:4" ht="15.75" thickBot="1">
      <c r="B25" s="64" t="s">
        <v>72</v>
      </c>
      <c r="C25" s="52" t="s">
        <v>73</v>
      </c>
      <c r="D25" s="88">
        <v>412</v>
      </c>
    </row>
    <row r="26" spans="2:4" ht="15.75" thickBot="1">
      <c r="B26" s="66"/>
      <c r="C26" s="67"/>
      <c r="D26" s="89">
        <f t="shared" ref="D26" si="1">SUM(D12:D25)</f>
        <v>15231</v>
      </c>
    </row>
    <row r="27" spans="2:4">
      <c r="B27" s="68" t="s">
        <v>42</v>
      </c>
      <c r="C27" s="69"/>
      <c r="D27" s="90"/>
    </row>
    <row r="28" spans="2:4">
      <c r="B28" s="68"/>
      <c r="C28" s="69"/>
      <c r="D28" s="90"/>
    </row>
    <row r="29" spans="2:4" ht="15.75" thickBot="1">
      <c r="B29" s="49" t="s">
        <v>4</v>
      </c>
      <c r="C29" s="50" t="s">
        <v>5</v>
      </c>
      <c r="D29" s="81" t="s">
        <v>6</v>
      </c>
    </row>
    <row r="30" spans="2:4" ht="15.75" thickBot="1">
      <c r="B30" s="70" t="s">
        <v>74</v>
      </c>
      <c r="C30" s="63" t="s">
        <v>75</v>
      </c>
      <c r="D30" s="91">
        <v>318</v>
      </c>
    </row>
    <row r="31" spans="2:4" ht="15.75" thickBot="1">
      <c r="B31" s="71"/>
      <c r="C31" s="67"/>
      <c r="D31" s="89">
        <f t="shared" ref="D31" si="2">SUM(D30)</f>
        <v>318</v>
      </c>
    </row>
    <row r="32" spans="2:4">
      <c r="B32" s="72" t="s">
        <v>44</v>
      </c>
      <c r="C32" s="73"/>
      <c r="D32" s="92"/>
    </row>
    <row r="33" spans="2:4">
      <c r="B33" s="72"/>
      <c r="C33" s="73"/>
      <c r="D33" s="92"/>
    </row>
    <row r="34" spans="2:4" ht="15.75" thickBot="1">
      <c r="B34" s="60" t="s">
        <v>4</v>
      </c>
      <c r="C34" s="61" t="s">
        <v>5</v>
      </c>
      <c r="D34" s="86" t="s">
        <v>6</v>
      </c>
    </row>
    <row r="35" spans="2:4">
      <c r="B35" s="74" t="s">
        <v>76</v>
      </c>
      <c r="C35" s="75" t="s">
        <v>77</v>
      </c>
      <c r="D35" s="91">
        <v>1238</v>
      </c>
    </row>
    <row r="36" spans="2:4">
      <c r="B36" s="53" t="s">
        <v>78</v>
      </c>
      <c r="C36" s="54" t="s">
        <v>79</v>
      </c>
      <c r="D36" s="83">
        <v>984</v>
      </c>
    </row>
    <row r="37" spans="2:4">
      <c r="B37" s="53" t="s">
        <v>80</v>
      </c>
      <c r="C37" s="54" t="s">
        <v>81</v>
      </c>
      <c r="D37" s="88">
        <v>1206</v>
      </c>
    </row>
    <row r="38" spans="2:4">
      <c r="B38" s="53" t="s">
        <v>82</v>
      </c>
      <c r="C38" s="54" t="s">
        <v>83</v>
      </c>
      <c r="D38" s="88">
        <v>162</v>
      </c>
    </row>
    <row r="39" spans="2:4">
      <c r="B39" s="53" t="s">
        <v>84</v>
      </c>
      <c r="C39" s="54" t="s">
        <v>83</v>
      </c>
      <c r="D39" s="88">
        <v>165</v>
      </c>
    </row>
    <row r="40" spans="2:4">
      <c r="B40" s="53" t="s">
        <v>85</v>
      </c>
      <c r="C40" s="54" t="s">
        <v>86</v>
      </c>
      <c r="D40" s="88">
        <v>272</v>
      </c>
    </row>
    <row r="41" spans="2:4">
      <c r="B41" s="53" t="s">
        <v>87</v>
      </c>
      <c r="C41" s="54" t="s">
        <v>88</v>
      </c>
      <c r="D41" s="88">
        <v>334</v>
      </c>
    </row>
    <row r="42" spans="2:4">
      <c r="B42" s="53" t="s">
        <v>89</v>
      </c>
      <c r="C42" s="54" t="s">
        <v>90</v>
      </c>
      <c r="D42" s="88">
        <v>544</v>
      </c>
    </row>
    <row r="43" spans="2:4">
      <c r="B43" s="53" t="s">
        <v>91</v>
      </c>
      <c r="C43" s="54" t="s">
        <v>92</v>
      </c>
      <c r="D43" s="88">
        <v>1123</v>
      </c>
    </row>
    <row r="44" spans="2:4">
      <c r="B44" s="53" t="s">
        <v>93</v>
      </c>
      <c r="C44" s="54" t="s">
        <v>94</v>
      </c>
      <c r="D44" s="83">
        <v>965</v>
      </c>
    </row>
    <row r="45" spans="2:4" ht="15.75" thickBot="1">
      <c r="B45" s="76" t="s">
        <v>95</v>
      </c>
      <c r="C45" s="77" t="s">
        <v>96</v>
      </c>
      <c r="D45" s="93">
        <v>789</v>
      </c>
    </row>
    <row r="46" spans="2:4" ht="15.75" thickBot="1">
      <c r="B46" s="78"/>
      <c r="C46" s="79"/>
      <c r="D46" s="94">
        <f t="shared" ref="D46" si="3">SUM(D35:D45)</f>
        <v>7782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9811-5603-46AA-95E7-C99F3EFA0AC1}">
  <dimension ref="B2:D40"/>
  <sheetViews>
    <sheetView workbookViewId="0">
      <selection activeCell="B2" sqref="B2"/>
    </sheetView>
  </sheetViews>
  <sheetFormatPr defaultRowHeight="15"/>
  <cols>
    <col min="2" max="2" width="16.7109375" customWidth="1"/>
    <col min="3" max="3" width="17.7109375" customWidth="1"/>
    <col min="4" max="4" width="11" customWidth="1"/>
  </cols>
  <sheetData>
    <row r="2" spans="2:4">
      <c r="B2" s="43" t="s">
        <v>97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49" t="s">
        <v>4</v>
      </c>
      <c r="C5" s="50" t="s">
        <v>5</v>
      </c>
      <c r="D5" s="81" t="s">
        <v>6</v>
      </c>
    </row>
    <row r="6" spans="2:4">
      <c r="B6" s="51" t="s">
        <v>98</v>
      </c>
      <c r="C6" s="52" t="s">
        <v>47</v>
      </c>
      <c r="D6" s="82">
        <v>765</v>
      </c>
    </row>
    <row r="7" spans="2:4" ht="15.75" thickBot="1">
      <c r="B7" s="51" t="s">
        <v>99</v>
      </c>
      <c r="C7" s="52" t="s">
        <v>8</v>
      </c>
      <c r="D7" s="82">
        <v>1700</v>
      </c>
    </row>
    <row r="8" spans="2:4" ht="15.75" thickBot="1">
      <c r="B8" s="71"/>
      <c r="C8" s="67"/>
      <c r="D8" s="89">
        <f>SUM(D6:D7)</f>
        <v>2465</v>
      </c>
    </row>
    <row r="9" spans="2:4">
      <c r="B9" s="58" t="s">
        <v>11</v>
      </c>
      <c r="C9" s="59"/>
      <c r="D9" s="85"/>
    </row>
    <row r="10" spans="2:4">
      <c r="B10" s="58"/>
      <c r="C10" s="59"/>
      <c r="D10" s="85"/>
    </row>
    <row r="11" spans="2:4" ht="15.75" thickBot="1">
      <c r="B11" s="49" t="s">
        <v>4</v>
      </c>
      <c r="C11" s="50" t="s">
        <v>5</v>
      </c>
      <c r="D11" s="81" t="s">
        <v>6</v>
      </c>
    </row>
    <row r="12" spans="2:4">
      <c r="B12" s="62" t="s">
        <v>100</v>
      </c>
      <c r="C12" s="63" t="s">
        <v>101</v>
      </c>
      <c r="D12" s="103">
        <v>3171</v>
      </c>
    </row>
    <row r="13" spans="2:4">
      <c r="B13" s="64" t="s">
        <v>102</v>
      </c>
      <c r="C13" s="52" t="s">
        <v>103</v>
      </c>
      <c r="D13" s="88">
        <v>631</v>
      </c>
    </row>
    <row r="14" spans="2:4">
      <c r="B14" s="64" t="s">
        <v>104</v>
      </c>
      <c r="C14" s="52" t="s">
        <v>105</v>
      </c>
      <c r="D14" s="88">
        <v>125</v>
      </c>
    </row>
    <row r="15" spans="2:4">
      <c r="B15" s="64" t="s">
        <v>106</v>
      </c>
      <c r="C15" s="52" t="s">
        <v>107</v>
      </c>
      <c r="D15" s="88">
        <v>603</v>
      </c>
    </row>
    <row r="16" spans="2:4">
      <c r="B16" s="64" t="s">
        <v>108</v>
      </c>
      <c r="C16" s="52" t="s">
        <v>109</v>
      </c>
      <c r="D16" s="88">
        <v>766</v>
      </c>
    </row>
    <row r="17" spans="2:4">
      <c r="B17" s="64" t="s">
        <v>110</v>
      </c>
      <c r="C17" s="52" t="s">
        <v>27</v>
      </c>
      <c r="D17" s="88">
        <v>1796</v>
      </c>
    </row>
    <row r="18" spans="2:4">
      <c r="B18" s="64" t="s">
        <v>111</v>
      </c>
      <c r="C18" s="52" t="s">
        <v>112</v>
      </c>
      <c r="D18" s="88">
        <v>677</v>
      </c>
    </row>
    <row r="19" spans="2:4">
      <c r="B19" s="64" t="s">
        <v>113</v>
      </c>
      <c r="C19" s="52" t="s">
        <v>114</v>
      </c>
      <c r="D19" s="88">
        <v>211</v>
      </c>
    </row>
    <row r="20" spans="2:4">
      <c r="B20" s="64" t="s">
        <v>115</v>
      </c>
      <c r="C20" s="52" t="s">
        <v>116</v>
      </c>
      <c r="D20" s="88">
        <v>595</v>
      </c>
    </row>
    <row r="21" spans="2:4">
      <c r="B21" s="64" t="s">
        <v>117</v>
      </c>
      <c r="C21" s="52" t="s">
        <v>118</v>
      </c>
      <c r="D21" s="88">
        <v>81</v>
      </c>
    </row>
    <row r="22" spans="2:4">
      <c r="B22" s="64" t="s">
        <v>119</v>
      </c>
      <c r="C22" s="52" t="s">
        <v>120</v>
      </c>
      <c r="D22" s="88">
        <v>2685</v>
      </c>
    </row>
    <row r="23" spans="2:4">
      <c r="B23" s="64" t="s">
        <v>121</v>
      </c>
      <c r="C23" s="52" t="s">
        <v>29</v>
      </c>
      <c r="D23" s="88">
        <v>202</v>
      </c>
    </row>
    <row r="24" spans="2:4" ht="15.75" thickBot="1">
      <c r="B24" s="64" t="s">
        <v>122</v>
      </c>
      <c r="C24" s="52" t="s">
        <v>123</v>
      </c>
      <c r="D24" s="88">
        <v>7197</v>
      </c>
    </row>
    <row r="25" spans="2:4" ht="15.75" thickBot="1">
      <c r="B25" s="66"/>
      <c r="C25" s="67"/>
      <c r="D25" s="104">
        <f t="shared" ref="D25" si="0">SUM(D12:D24)</f>
        <v>18740</v>
      </c>
    </row>
    <row r="26" spans="2:4">
      <c r="B26" s="68" t="s">
        <v>42</v>
      </c>
      <c r="C26" s="69"/>
      <c r="D26" s="90"/>
    </row>
    <row r="27" spans="2:4">
      <c r="B27" s="68"/>
      <c r="C27" s="69"/>
      <c r="D27" s="90"/>
    </row>
    <row r="28" spans="2:4" ht="15.75" thickBot="1">
      <c r="B28" s="49" t="s">
        <v>4</v>
      </c>
      <c r="C28" s="50" t="s">
        <v>5</v>
      </c>
      <c r="D28" s="81" t="s">
        <v>6</v>
      </c>
    </row>
    <row r="29" spans="2:4" ht="15.75" thickBot="1">
      <c r="B29" s="98"/>
      <c r="C29" s="63" t="s">
        <v>43</v>
      </c>
      <c r="D29" s="91">
        <v>0</v>
      </c>
    </row>
    <row r="30" spans="2:4" ht="15.75" thickBot="1">
      <c r="B30" s="71"/>
      <c r="C30" s="67"/>
      <c r="D30" s="89">
        <f>SUM(D29)</f>
        <v>0</v>
      </c>
    </row>
    <row r="31" spans="2:4">
      <c r="B31" s="72" t="s">
        <v>44</v>
      </c>
      <c r="C31" s="73"/>
      <c r="D31" s="92"/>
    </row>
    <row r="32" spans="2:4">
      <c r="B32" s="72"/>
      <c r="C32" s="73"/>
      <c r="D32" s="92"/>
    </row>
    <row r="33" spans="2:4" ht="15.75" thickBot="1">
      <c r="B33" s="49" t="s">
        <v>4</v>
      </c>
      <c r="C33" s="50" t="s">
        <v>5</v>
      </c>
      <c r="D33" s="81" t="s">
        <v>6</v>
      </c>
    </row>
    <row r="34" spans="2:4">
      <c r="B34" s="99" t="s">
        <v>124</v>
      </c>
      <c r="C34" s="52" t="s">
        <v>125</v>
      </c>
      <c r="D34" s="82">
        <v>487</v>
      </c>
    </row>
    <row r="35" spans="2:4">
      <c r="B35" s="99" t="s">
        <v>126</v>
      </c>
      <c r="C35" s="52" t="s">
        <v>127</v>
      </c>
      <c r="D35" s="82">
        <v>666</v>
      </c>
    </row>
    <row r="36" spans="2:4">
      <c r="B36" s="99" t="s">
        <v>128</v>
      </c>
      <c r="C36" s="52" t="s">
        <v>83</v>
      </c>
      <c r="D36" s="82">
        <v>607</v>
      </c>
    </row>
    <row r="37" spans="2:4">
      <c r="B37" s="99" t="s">
        <v>129</v>
      </c>
      <c r="C37" s="52" t="s">
        <v>130</v>
      </c>
      <c r="D37" s="82">
        <v>929</v>
      </c>
    </row>
    <row r="38" spans="2:4">
      <c r="B38" s="99" t="s">
        <v>131</v>
      </c>
      <c r="C38" s="52" t="s">
        <v>132</v>
      </c>
      <c r="D38" s="82">
        <v>90</v>
      </c>
    </row>
    <row r="39" spans="2:4" ht="15.75" thickBot="1">
      <c r="B39" s="100" t="s">
        <v>133</v>
      </c>
      <c r="C39" s="101" t="s">
        <v>134</v>
      </c>
      <c r="D39" s="105">
        <v>64</v>
      </c>
    </row>
    <row r="40" spans="2:4" ht="15.75" thickBot="1">
      <c r="B40" s="78"/>
      <c r="C40" s="79"/>
      <c r="D40" s="94">
        <f>SUM(D34:D39)</f>
        <v>2843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26E0-684D-4A71-AF80-68B05CF61003}">
  <dimension ref="B2:D35"/>
  <sheetViews>
    <sheetView workbookViewId="0"/>
  </sheetViews>
  <sheetFormatPr defaultRowHeight="15"/>
  <cols>
    <col min="2" max="2" width="16.5703125" customWidth="1"/>
    <col min="3" max="3" width="18.7109375" customWidth="1"/>
    <col min="4" max="4" width="11.85546875" customWidth="1"/>
  </cols>
  <sheetData>
    <row r="2" spans="2:4">
      <c r="B2" s="43" t="s">
        <v>135</v>
      </c>
    </row>
    <row r="3" spans="2:4">
      <c r="B3" s="95" t="s">
        <v>3</v>
      </c>
      <c r="C3" s="96"/>
      <c r="D3" s="107"/>
    </row>
    <row r="4" spans="2:4">
      <c r="B4" s="47"/>
      <c r="C4" s="48"/>
      <c r="D4" s="108"/>
    </row>
    <row r="5" spans="2:4" ht="15.75" thickBot="1">
      <c r="B5" s="49" t="s">
        <v>4</v>
      </c>
      <c r="C5" s="50" t="s">
        <v>5</v>
      </c>
      <c r="D5" s="109" t="s">
        <v>6</v>
      </c>
    </row>
    <row r="6" spans="2:4">
      <c r="B6" s="51" t="s">
        <v>136</v>
      </c>
      <c r="C6" s="52" t="s">
        <v>8</v>
      </c>
      <c r="D6" s="82">
        <v>159</v>
      </c>
    </row>
    <row r="7" spans="2:4" ht="15.75" thickBot="1">
      <c r="B7" s="51" t="s">
        <v>137</v>
      </c>
      <c r="C7" s="52" t="s">
        <v>8</v>
      </c>
      <c r="D7" s="82">
        <v>1383</v>
      </c>
    </row>
    <row r="8" spans="2:4" ht="15.75" thickBot="1">
      <c r="B8" s="55"/>
      <c r="C8" s="56"/>
      <c r="D8" s="84">
        <f t="shared" ref="D8" si="0">SUM(D6:D7)</f>
        <v>1542</v>
      </c>
    </row>
    <row r="9" spans="2:4">
      <c r="B9" s="58" t="s">
        <v>11</v>
      </c>
      <c r="C9" s="59"/>
      <c r="D9" s="110"/>
    </row>
    <row r="10" spans="2:4">
      <c r="B10" s="58"/>
      <c r="C10" s="59"/>
      <c r="D10" s="110"/>
    </row>
    <row r="11" spans="2:4" ht="15.75" thickBot="1">
      <c r="B11" s="60" t="s">
        <v>4</v>
      </c>
      <c r="C11" s="61" t="s">
        <v>5</v>
      </c>
      <c r="D11" s="111" t="s">
        <v>6</v>
      </c>
    </row>
    <row r="12" spans="2:4">
      <c r="B12" s="62" t="s">
        <v>138</v>
      </c>
      <c r="C12" s="63" t="s">
        <v>139</v>
      </c>
      <c r="D12" s="87">
        <v>1253</v>
      </c>
    </row>
    <row r="13" spans="2:4">
      <c r="B13" s="64" t="s">
        <v>140</v>
      </c>
      <c r="C13" s="52" t="s">
        <v>27</v>
      </c>
      <c r="D13" s="88">
        <v>1442</v>
      </c>
    </row>
    <row r="14" spans="2:4">
      <c r="B14" s="64" t="s">
        <v>141</v>
      </c>
      <c r="C14" s="52" t="s">
        <v>142</v>
      </c>
      <c r="D14" s="88">
        <v>913</v>
      </c>
    </row>
    <row r="15" spans="2:4">
      <c r="B15" s="64" t="s">
        <v>143</v>
      </c>
      <c r="C15" s="52" t="s">
        <v>144</v>
      </c>
      <c r="D15" s="88">
        <v>2268</v>
      </c>
    </row>
    <row r="16" spans="2:4">
      <c r="B16" s="64" t="s">
        <v>145</v>
      </c>
      <c r="C16" s="52" t="s">
        <v>146</v>
      </c>
      <c r="D16" s="88">
        <v>943</v>
      </c>
    </row>
    <row r="17" spans="2:4">
      <c r="B17" s="64" t="s">
        <v>147</v>
      </c>
      <c r="C17" s="52" t="s">
        <v>148</v>
      </c>
      <c r="D17" s="88">
        <v>1218</v>
      </c>
    </row>
    <row r="18" spans="2:4">
      <c r="B18" s="64" t="s">
        <v>149</v>
      </c>
      <c r="C18" s="52" t="s">
        <v>150</v>
      </c>
      <c r="D18" s="88">
        <v>835</v>
      </c>
    </row>
    <row r="19" spans="2:4">
      <c r="B19" s="64" t="s">
        <v>151</v>
      </c>
      <c r="C19" s="52" t="s">
        <v>152</v>
      </c>
      <c r="D19" s="88">
        <v>4253</v>
      </c>
    </row>
    <row r="20" spans="2:4" ht="15.75" thickBot="1">
      <c r="B20" s="64" t="s">
        <v>153</v>
      </c>
      <c r="C20" s="52" t="s">
        <v>154</v>
      </c>
      <c r="D20" s="88">
        <v>1077</v>
      </c>
    </row>
    <row r="21" spans="2:4" ht="15.75" thickBot="1">
      <c r="B21" s="66"/>
      <c r="C21" s="67"/>
      <c r="D21" s="89">
        <f t="shared" ref="D21" si="1">SUM(D12:D20)</f>
        <v>14202</v>
      </c>
    </row>
    <row r="22" spans="2:4">
      <c r="B22" s="68" t="s">
        <v>42</v>
      </c>
      <c r="C22" s="69"/>
      <c r="D22" s="112"/>
    </row>
    <row r="23" spans="2:4">
      <c r="B23" s="68"/>
      <c r="C23" s="69"/>
      <c r="D23" s="112"/>
    </row>
    <row r="24" spans="2:4" ht="15.75" thickBot="1">
      <c r="B24" s="49" t="s">
        <v>4</v>
      </c>
      <c r="C24" s="50" t="s">
        <v>5</v>
      </c>
      <c r="D24" s="109" t="s">
        <v>6</v>
      </c>
    </row>
    <row r="25" spans="2:4">
      <c r="B25" s="70" t="s">
        <v>155</v>
      </c>
      <c r="C25" s="63" t="s">
        <v>75</v>
      </c>
      <c r="D25" s="91">
        <v>970</v>
      </c>
    </row>
    <row r="26" spans="2:4" ht="15.75" thickBot="1">
      <c r="B26" s="106" t="s">
        <v>156</v>
      </c>
      <c r="C26" s="52" t="s">
        <v>157</v>
      </c>
      <c r="D26" s="88">
        <v>718</v>
      </c>
    </row>
    <row r="27" spans="2:4" ht="15.75" thickBot="1">
      <c r="B27" s="71"/>
      <c r="C27" s="67"/>
      <c r="D27" s="89">
        <f t="shared" ref="D27" si="2">SUM(D25)</f>
        <v>970</v>
      </c>
    </row>
    <row r="28" spans="2:4">
      <c r="B28" s="72" t="s">
        <v>44</v>
      </c>
      <c r="C28" s="73"/>
      <c r="D28" s="113"/>
    </row>
    <row r="29" spans="2:4">
      <c r="B29" s="72"/>
      <c r="C29" s="73"/>
      <c r="D29" s="113"/>
    </row>
    <row r="30" spans="2:4" ht="15.75" thickBot="1">
      <c r="B30" s="60" t="s">
        <v>4</v>
      </c>
      <c r="C30" s="61" t="s">
        <v>5</v>
      </c>
      <c r="D30" s="111" t="s">
        <v>6</v>
      </c>
    </row>
    <row r="31" spans="2:4">
      <c r="B31" s="74" t="s">
        <v>158</v>
      </c>
      <c r="C31" s="75" t="s">
        <v>150</v>
      </c>
      <c r="D31" s="114">
        <v>69</v>
      </c>
    </row>
    <row r="32" spans="2:4">
      <c r="B32" s="53" t="s">
        <v>159</v>
      </c>
      <c r="C32" s="54" t="s">
        <v>160</v>
      </c>
      <c r="D32" s="83">
        <v>708</v>
      </c>
    </row>
    <row r="33" spans="2:4">
      <c r="B33" s="53" t="s">
        <v>161</v>
      </c>
      <c r="C33" s="54" t="s">
        <v>162</v>
      </c>
      <c r="D33" s="83">
        <v>1693</v>
      </c>
    </row>
    <row r="34" spans="2:4">
      <c r="B34" s="53" t="s">
        <v>163</v>
      </c>
      <c r="C34" s="54" t="s">
        <v>164</v>
      </c>
      <c r="D34" s="83">
        <v>316</v>
      </c>
    </row>
    <row r="35" spans="2:4" ht="15.75" thickBot="1">
      <c r="B35" s="78"/>
      <c r="C35" s="79"/>
      <c r="D35" s="94">
        <f>SUM(D31:D34)</f>
        <v>2786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A24B-1A1E-42A1-9D13-EF5B7E2FCDAA}">
  <dimension ref="B2:D46"/>
  <sheetViews>
    <sheetView workbookViewId="0">
      <selection activeCell="A33" sqref="A33:XFD34"/>
    </sheetView>
  </sheetViews>
  <sheetFormatPr defaultRowHeight="15"/>
  <cols>
    <col min="2" max="2" width="17.42578125" customWidth="1"/>
    <col min="3" max="3" width="20" customWidth="1"/>
    <col min="4" max="4" width="11.5703125" customWidth="1"/>
  </cols>
  <sheetData>
    <row r="2" spans="2:4">
      <c r="B2" s="43" t="s">
        <v>165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49" t="s">
        <v>4</v>
      </c>
      <c r="C5" s="50" t="s">
        <v>5</v>
      </c>
      <c r="D5" s="81" t="s">
        <v>6</v>
      </c>
    </row>
    <row r="6" spans="2:4">
      <c r="B6" s="51" t="s">
        <v>166</v>
      </c>
      <c r="C6" s="52" t="s">
        <v>47</v>
      </c>
      <c r="D6" s="91">
        <v>1105</v>
      </c>
    </row>
    <row r="7" spans="2:4">
      <c r="B7" s="51" t="s">
        <v>167</v>
      </c>
      <c r="C7" s="52" t="s">
        <v>8</v>
      </c>
      <c r="D7" s="82">
        <v>975</v>
      </c>
    </row>
    <row r="8" spans="2:4">
      <c r="B8" s="51" t="s">
        <v>168</v>
      </c>
      <c r="C8" s="52" t="s">
        <v>8</v>
      </c>
      <c r="D8" s="82">
        <v>1884</v>
      </c>
    </row>
    <row r="9" spans="2:4" ht="15.75" thickBot="1">
      <c r="B9" s="115" t="s">
        <v>169</v>
      </c>
      <c r="C9" s="101" t="s">
        <v>170</v>
      </c>
      <c r="D9" s="118">
        <v>356</v>
      </c>
    </row>
    <row r="10" spans="2:4" ht="15.75" thickBot="1">
      <c r="B10" s="57"/>
      <c r="C10" s="116"/>
      <c r="D10" s="89">
        <f t="shared" ref="D10" si="0">SUM(D6:D9)</f>
        <v>4320</v>
      </c>
    </row>
    <row r="11" spans="2:4">
      <c r="B11" s="58" t="s">
        <v>11</v>
      </c>
      <c r="C11" s="59"/>
      <c r="D11" s="85"/>
    </row>
    <row r="12" spans="2:4">
      <c r="B12" s="58"/>
      <c r="C12" s="59"/>
      <c r="D12" s="85"/>
    </row>
    <row r="13" spans="2:4" ht="15.75" thickBot="1">
      <c r="B13" s="49" t="s">
        <v>4</v>
      </c>
      <c r="C13" s="50" t="s">
        <v>5</v>
      </c>
      <c r="D13" s="81" t="s">
        <v>6</v>
      </c>
    </row>
    <row r="14" spans="2:4">
      <c r="B14" s="62" t="s">
        <v>171</v>
      </c>
      <c r="C14" s="63" t="s">
        <v>172</v>
      </c>
      <c r="D14" s="103">
        <v>1397</v>
      </c>
    </row>
    <row r="15" spans="2:4">
      <c r="B15" s="64" t="s">
        <v>173</v>
      </c>
      <c r="C15" s="52" t="s">
        <v>174</v>
      </c>
      <c r="D15" s="88">
        <v>2629</v>
      </c>
    </row>
    <row r="16" spans="2:4">
      <c r="B16" s="64" t="s">
        <v>175</v>
      </c>
      <c r="C16" s="52" t="s">
        <v>176</v>
      </c>
      <c r="D16" s="88">
        <v>937</v>
      </c>
    </row>
    <row r="17" spans="2:4">
      <c r="B17" s="64" t="s">
        <v>177</v>
      </c>
      <c r="C17" s="52" t="s">
        <v>178</v>
      </c>
      <c r="D17" s="88">
        <v>660</v>
      </c>
    </row>
    <row r="18" spans="2:4">
      <c r="B18" s="64" t="s">
        <v>179</v>
      </c>
      <c r="C18" s="52" t="s">
        <v>27</v>
      </c>
      <c r="D18" s="88">
        <v>2824</v>
      </c>
    </row>
    <row r="19" spans="2:4">
      <c r="B19" s="64" t="s">
        <v>180</v>
      </c>
      <c r="C19" s="52" t="s">
        <v>181</v>
      </c>
      <c r="D19" s="88">
        <v>641</v>
      </c>
    </row>
    <row r="20" spans="2:4">
      <c r="B20" s="64" t="s">
        <v>182</v>
      </c>
      <c r="C20" s="52" t="s">
        <v>183</v>
      </c>
      <c r="D20" s="88">
        <v>516</v>
      </c>
    </row>
    <row r="21" spans="2:4">
      <c r="B21" s="64" t="s">
        <v>184</v>
      </c>
      <c r="C21" s="52" t="s">
        <v>29</v>
      </c>
      <c r="D21" s="88">
        <v>470</v>
      </c>
    </row>
    <row r="22" spans="2:4">
      <c r="B22" s="64" t="s">
        <v>185</v>
      </c>
      <c r="C22" s="52" t="s">
        <v>186</v>
      </c>
      <c r="D22" s="88">
        <v>2615</v>
      </c>
    </row>
    <row r="23" spans="2:4">
      <c r="B23" s="64" t="s">
        <v>187</v>
      </c>
      <c r="C23" s="52" t="s">
        <v>188</v>
      </c>
      <c r="D23" s="88">
        <v>806</v>
      </c>
    </row>
    <row r="24" spans="2:4">
      <c r="B24" s="64" t="s">
        <v>189</v>
      </c>
      <c r="C24" s="52" t="s">
        <v>103</v>
      </c>
      <c r="D24" s="88">
        <v>478</v>
      </c>
    </row>
    <row r="25" spans="2:4" ht="15.75" thickBot="1">
      <c r="B25" s="64" t="s">
        <v>190</v>
      </c>
      <c r="C25" s="52" t="s">
        <v>191</v>
      </c>
      <c r="D25" s="88">
        <v>1342</v>
      </c>
    </row>
    <row r="26" spans="2:4" ht="15.75" thickBot="1">
      <c r="B26" s="66"/>
      <c r="C26" s="67"/>
      <c r="D26" s="89">
        <f t="shared" ref="D26" si="1">SUM(D14:D25)</f>
        <v>15315</v>
      </c>
    </row>
    <row r="27" spans="2:4">
      <c r="B27" s="68" t="s">
        <v>42</v>
      </c>
      <c r="C27" s="69"/>
      <c r="D27" s="90"/>
    </row>
    <row r="28" spans="2:4">
      <c r="B28" s="68"/>
      <c r="C28" s="69"/>
      <c r="D28" s="90"/>
    </row>
    <row r="29" spans="2:4" ht="15.75" thickBot="1">
      <c r="B29" s="49" t="s">
        <v>4</v>
      </c>
      <c r="C29" s="50" t="s">
        <v>5</v>
      </c>
      <c r="D29" s="81" t="s">
        <v>6</v>
      </c>
    </row>
    <row r="30" spans="2:4">
      <c r="B30" s="70" t="s">
        <v>192</v>
      </c>
      <c r="C30" s="63" t="s">
        <v>75</v>
      </c>
      <c r="D30" s="103">
        <v>1136</v>
      </c>
    </row>
    <row r="31" spans="2:4" ht="15.75" thickBot="1">
      <c r="B31" s="117" t="s">
        <v>193</v>
      </c>
      <c r="C31" s="52" t="s">
        <v>194</v>
      </c>
      <c r="D31" s="88">
        <v>2195</v>
      </c>
    </row>
    <row r="32" spans="2:4" ht="15.75" thickBot="1">
      <c r="B32" s="71"/>
      <c r="C32" s="67"/>
      <c r="D32" s="89">
        <f>SUM(D30:D31)</f>
        <v>3331</v>
      </c>
    </row>
    <row r="33" spans="2:4">
      <c r="B33" s="72" t="s">
        <v>44</v>
      </c>
      <c r="C33" s="73"/>
      <c r="D33" s="92"/>
    </row>
    <row r="34" spans="2:4">
      <c r="B34" s="72"/>
      <c r="C34" s="73"/>
      <c r="D34" s="92"/>
    </row>
    <row r="35" spans="2:4" ht="15.75" thickBot="1">
      <c r="B35" s="49" t="s">
        <v>4</v>
      </c>
      <c r="C35" s="50" t="s">
        <v>5</v>
      </c>
      <c r="D35" s="81" t="s">
        <v>6</v>
      </c>
    </row>
    <row r="36" spans="2:4">
      <c r="B36" s="99" t="s">
        <v>195</v>
      </c>
      <c r="C36" s="52" t="s">
        <v>196</v>
      </c>
      <c r="D36" s="88">
        <v>105</v>
      </c>
    </row>
    <row r="37" spans="2:4">
      <c r="B37" s="99" t="s">
        <v>197</v>
      </c>
      <c r="C37" s="52" t="s">
        <v>198</v>
      </c>
      <c r="D37" s="88">
        <v>98</v>
      </c>
    </row>
    <row r="38" spans="2:4">
      <c r="B38" s="99" t="s">
        <v>199</v>
      </c>
      <c r="C38" s="52" t="s">
        <v>200</v>
      </c>
      <c r="D38" s="88">
        <v>98</v>
      </c>
    </row>
    <row r="39" spans="2:4">
      <c r="B39" s="99" t="s">
        <v>201</v>
      </c>
      <c r="C39" s="52" t="s">
        <v>202</v>
      </c>
      <c r="D39" s="88">
        <v>98</v>
      </c>
    </row>
    <row r="40" spans="2:4">
      <c r="B40" s="99" t="s">
        <v>203</v>
      </c>
      <c r="C40" s="52" t="s">
        <v>204</v>
      </c>
      <c r="D40" s="88">
        <v>718</v>
      </c>
    </row>
    <row r="41" spans="2:4">
      <c r="B41" s="99" t="s">
        <v>205</v>
      </c>
      <c r="C41" s="52" t="s">
        <v>77</v>
      </c>
      <c r="D41" s="88">
        <v>1015</v>
      </c>
    </row>
    <row r="42" spans="2:4">
      <c r="B42" s="99" t="s">
        <v>206</v>
      </c>
      <c r="C42" s="52" t="s">
        <v>162</v>
      </c>
      <c r="D42" s="88">
        <v>1262</v>
      </c>
    </row>
    <row r="43" spans="2:4">
      <c r="B43" s="99" t="s">
        <v>207</v>
      </c>
      <c r="C43" s="52" t="s">
        <v>208</v>
      </c>
      <c r="D43" s="88">
        <v>943</v>
      </c>
    </row>
    <row r="44" spans="2:4">
      <c r="B44" s="99" t="s">
        <v>209</v>
      </c>
      <c r="C44" s="52" t="s">
        <v>79</v>
      </c>
      <c r="D44" s="88">
        <v>971</v>
      </c>
    </row>
    <row r="45" spans="2:4">
      <c r="B45" s="99" t="s">
        <v>210</v>
      </c>
      <c r="C45" s="52" t="s">
        <v>211</v>
      </c>
      <c r="D45" s="88">
        <v>253</v>
      </c>
    </row>
    <row r="46" spans="2:4" ht="15.75" thickBot="1">
      <c r="B46" s="78"/>
      <c r="C46" s="79"/>
      <c r="D46" s="94">
        <f t="shared" ref="D46" si="2">SUM(D36:D45)</f>
        <v>5561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7AD4-459B-4B50-9F33-8F991BF2C081}">
  <dimension ref="B2:D25"/>
  <sheetViews>
    <sheetView workbookViewId="0">
      <selection activeCell="H22" sqref="H22"/>
    </sheetView>
  </sheetViews>
  <sheetFormatPr defaultRowHeight="15"/>
  <cols>
    <col min="2" max="2" width="16.28515625" customWidth="1"/>
    <col min="3" max="3" width="16.5703125" customWidth="1"/>
    <col min="4" max="4" width="10.5703125" customWidth="1"/>
  </cols>
  <sheetData>
    <row r="2" spans="2:4">
      <c r="B2" s="43" t="s">
        <v>212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49" t="s">
        <v>4</v>
      </c>
      <c r="C5" s="50" t="s">
        <v>5</v>
      </c>
      <c r="D5" s="81" t="s">
        <v>6</v>
      </c>
    </row>
    <row r="6" spans="2:4" ht="15.75" thickBot="1">
      <c r="B6" s="115" t="s">
        <v>213</v>
      </c>
      <c r="C6" s="119" t="s">
        <v>150</v>
      </c>
      <c r="D6" s="123">
        <v>1600</v>
      </c>
    </row>
    <row r="7" spans="2:4" ht="15.75" thickBot="1">
      <c r="B7" s="120"/>
      <c r="C7" s="121"/>
      <c r="D7" s="102">
        <f t="shared" ref="D7" si="0">SUM(D6:D6)</f>
        <v>1600</v>
      </c>
    </row>
    <row r="8" spans="2:4">
      <c r="B8" s="58" t="s">
        <v>11</v>
      </c>
      <c r="C8" s="59"/>
      <c r="D8" s="85"/>
    </row>
    <row r="9" spans="2:4">
      <c r="B9" s="58"/>
      <c r="C9" s="59"/>
      <c r="D9" s="85"/>
    </row>
    <row r="10" spans="2:4" ht="15.75" thickBot="1">
      <c r="B10" s="49" t="s">
        <v>4</v>
      </c>
      <c r="C10" s="50" t="s">
        <v>5</v>
      </c>
      <c r="D10" s="81" t="s">
        <v>6</v>
      </c>
    </row>
    <row r="11" spans="2:4">
      <c r="B11" s="62" t="s">
        <v>214</v>
      </c>
      <c r="C11" s="63" t="s">
        <v>215</v>
      </c>
      <c r="D11" s="103">
        <v>1509</v>
      </c>
    </row>
    <row r="12" spans="2:4">
      <c r="B12" s="64" t="s">
        <v>216</v>
      </c>
      <c r="C12" s="52" t="s">
        <v>116</v>
      </c>
      <c r="D12" s="88">
        <v>598</v>
      </c>
    </row>
    <row r="13" spans="2:4" ht="15.75" thickBot="1">
      <c r="B13" s="64" t="s">
        <v>217</v>
      </c>
      <c r="C13" s="52" t="s">
        <v>150</v>
      </c>
      <c r="D13" s="88">
        <v>1427</v>
      </c>
    </row>
    <row r="14" spans="2:4" ht="15.75" thickBot="1">
      <c r="B14" s="66"/>
      <c r="C14" s="67"/>
      <c r="D14" s="104">
        <f>SUM(D11:D13)</f>
        <v>3534</v>
      </c>
    </row>
    <row r="15" spans="2:4">
      <c r="B15" s="68" t="s">
        <v>42</v>
      </c>
      <c r="C15" s="69"/>
      <c r="D15" s="90"/>
    </row>
    <row r="16" spans="2:4">
      <c r="B16" s="68"/>
      <c r="C16" s="69"/>
      <c r="D16" s="90"/>
    </row>
    <row r="17" spans="2:4" ht="15.75" thickBot="1">
      <c r="B17" s="49" t="s">
        <v>4</v>
      </c>
      <c r="C17" s="50" t="s">
        <v>5</v>
      </c>
      <c r="D17" s="81" t="s">
        <v>6</v>
      </c>
    </row>
    <row r="18" spans="2:4" ht="15.75" thickBot="1">
      <c r="B18" s="70" t="s">
        <v>218</v>
      </c>
      <c r="C18" s="63" t="s">
        <v>219</v>
      </c>
      <c r="D18" s="103">
        <v>1156</v>
      </c>
    </row>
    <row r="19" spans="2:4" ht="15.75" thickBot="1">
      <c r="B19" s="71"/>
      <c r="C19" s="67"/>
      <c r="D19" s="89">
        <f>SUM(D18)</f>
        <v>1156</v>
      </c>
    </row>
    <row r="20" spans="2:4">
      <c r="B20" s="72" t="s">
        <v>44</v>
      </c>
      <c r="C20" s="73"/>
      <c r="D20" s="92"/>
    </row>
    <row r="21" spans="2:4">
      <c r="B21" s="72"/>
      <c r="C21" s="73"/>
      <c r="D21" s="92"/>
    </row>
    <row r="22" spans="2:4" ht="15.75" thickBot="1">
      <c r="B22" s="49" t="s">
        <v>4</v>
      </c>
      <c r="C22" s="50" t="s">
        <v>5</v>
      </c>
      <c r="D22" s="81" t="s">
        <v>6</v>
      </c>
    </row>
    <row r="23" spans="2:4">
      <c r="B23" s="99" t="s">
        <v>220</v>
      </c>
      <c r="C23" s="52" t="s">
        <v>221</v>
      </c>
      <c r="D23" s="88">
        <v>780</v>
      </c>
    </row>
    <row r="24" spans="2:4" ht="15.75" thickBot="1">
      <c r="B24" s="100" t="s">
        <v>222</v>
      </c>
      <c r="C24" s="122" t="s">
        <v>77</v>
      </c>
      <c r="D24" s="124">
        <v>791</v>
      </c>
    </row>
    <row r="25" spans="2:4" ht="15.75" thickBot="1">
      <c r="B25" s="78"/>
      <c r="C25" s="79"/>
      <c r="D25" s="94">
        <f t="shared" ref="D25" si="1">SUM(D23:D24)</f>
        <v>1571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2B36-1E4B-43BD-824F-C80FF81A2E39}">
  <dimension ref="B2:D22"/>
  <sheetViews>
    <sheetView workbookViewId="0">
      <selection activeCell="G21" sqref="G21:H21"/>
    </sheetView>
  </sheetViews>
  <sheetFormatPr defaultRowHeight="15"/>
  <cols>
    <col min="2" max="2" width="16.42578125" customWidth="1"/>
    <col min="3" max="3" width="18.42578125" customWidth="1"/>
    <col min="4" max="4" width="10.85546875" customWidth="1"/>
  </cols>
  <sheetData>
    <row r="2" spans="2:4">
      <c r="B2" s="43" t="s">
        <v>223</v>
      </c>
    </row>
    <row r="3" spans="2:4">
      <c r="B3" s="95" t="s">
        <v>3</v>
      </c>
      <c r="C3" s="96"/>
      <c r="D3" s="97"/>
    </row>
    <row r="4" spans="2:4">
      <c r="B4" s="47"/>
      <c r="C4" s="48"/>
      <c r="D4" s="80"/>
    </row>
    <row r="5" spans="2:4" ht="15.75" thickBot="1">
      <c r="B5" s="49" t="s">
        <v>4</v>
      </c>
      <c r="C5" s="50" t="s">
        <v>5</v>
      </c>
      <c r="D5" s="81" t="s">
        <v>6</v>
      </c>
    </row>
    <row r="6" spans="2:4" ht="15.75" thickBot="1">
      <c r="B6" s="125" t="s">
        <v>224</v>
      </c>
      <c r="C6" s="126" t="s">
        <v>8</v>
      </c>
      <c r="D6" s="91">
        <v>902</v>
      </c>
    </row>
    <row r="7" spans="2:4" ht="15.75" thickBot="1">
      <c r="B7" s="57"/>
      <c r="C7" s="116"/>
      <c r="D7" s="89">
        <f>SUM(D6:D6)</f>
        <v>902</v>
      </c>
    </row>
    <row r="8" spans="2:4">
      <c r="B8" s="58" t="s">
        <v>11</v>
      </c>
      <c r="C8" s="59"/>
      <c r="D8" s="85"/>
    </row>
    <row r="9" spans="2:4">
      <c r="B9" s="58"/>
      <c r="C9" s="59"/>
      <c r="D9" s="85"/>
    </row>
    <row r="10" spans="2:4" ht="15.75" thickBot="1">
      <c r="B10" s="49" t="s">
        <v>4</v>
      </c>
      <c r="C10" s="50" t="s">
        <v>5</v>
      </c>
      <c r="D10" s="81" t="s">
        <v>6</v>
      </c>
    </row>
    <row r="11" spans="2:4" ht="15.75" thickBot="1">
      <c r="B11" s="62" t="s">
        <v>225</v>
      </c>
      <c r="C11" s="63" t="s">
        <v>226</v>
      </c>
      <c r="D11" s="103">
        <v>1902</v>
      </c>
    </row>
    <row r="12" spans="2:4" ht="15.75" thickBot="1">
      <c r="B12" s="66"/>
      <c r="C12" s="67"/>
      <c r="D12" s="104">
        <f t="shared" ref="D12" si="0">SUM(D11:D11)</f>
        <v>1902</v>
      </c>
    </row>
    <row r="13" spans="2:4">
      <c r="B13" s="68" t="s">
        <v>42</v>
      </c>
      <c r="C13" s="69"/>
      <c r="D13" s="90"/>
    </row>
    <row r="14" spans="2:4">
      <c r="B14" s="68"/>
      <c r="C14" s="69"/>
      <c r="D14" s="90"/>
    </row>
    <row r="15" spans="2:4" ht="15.75" thickBot="1">
      <c r="B15" s="49" t="s">
        <v>4</v>
      </c>
      <c r="C15" s="50" t="s">
        <v>5</v>
      </c>
      <c r="D15" s="81" t="s">
        <v>6</v>
      </c>
    </row>
    <row r="16" spans="2:4" ht="15.75" thickBot="1">
      <c r="B16" s="70"/>
      <c r="C16" s="63" t="s">
        <v>43</v>
      </c>
      <c r="D16" s="103"/>
    </row>
    <row r="17" spans="2:4" ht="15.75" thickBot="1">
      <c r="B17" s="71"/>
      <c r="C17" s="67"/>
      <c r="D17" s="89">
        <f>SUM(D16)</f>
        <v>0</v>
      </c>
    </row>
    <row r="18" spans="2:4">
      <c r="B18" s="72" t="s">
        <v>44</v>
      </c>
      <c r="C18" s="73"/>
      <c r="D18" s="92"/>
    </row>
    <row r="19" spans="2:4">
      <c r="B19" s="72"/>
      <c r="C19" s="73"/>
      <c r="D19" s="92"/>
    </row>
    <row r="20" spans="2:4" ht="15.75" thickBot="1">
      <c r="B20" s="49" t="s">
        <v>4</v>
      </c>
      <c r="C20" s="50" t="s">
        <v>5</v>
      </c>
      <c r="D20" s="81" t="s">
        <v>6</v>
      </c>
    </row>
    <row r="21" spans="2:4" ht="15.75" thickBot="1">
      <c r="B21" s="127"/>
      <c r="C21" s="128" t="s">
        <v>43</v>
      </c>
      <c r="D21" s="129"/>
    </row>
    <row r="22" spans="2:4" ht="15.75" thickBot="1">
      <c r="B22" s="78"/>
      <c r="C22" s="79"/>
      <c r="D22" s="94">
        <f t="shared" ref="D22" si="1">SUM(D21:D21)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923D-5251-4E2D-BCFF-A016ED495904}">
  <dimension ref="B2:D15"/>
  <sheetViews>
    <sheetView workbookViewId="0">
      <selection activeCell="B3" sqref="B3"/>
    </sheetView>
  </sheetViews>
  <sheetFormatPr defaultRowHeight="15"/>
  <cols>
    <col min="2" max="2" width="16" customWidth="1"/>
    <col min="3" max="3" width="17.85546875" customWidth="1"/>
    <col min="4" max="4" width="12.28515625" customWidth="1"/>
  </cols>
  <sheetData>
    <row r="2" spans="2:4">
      <c r="B2" s="43" t="s">
        <v>227</v>
      </c>
    </row>
    <row r="3" spans="2:4">
      <c r="B3" s="131" t="s">
        <v>4</v>
      </c>
      <c r="C3" s="132" t="s">
        <v>5</v>
      </c>
      <c r="D3" s="137" t="s">
        <v>6</v>
      </c>
    </row>
    <row r="4" spans="2:4">
      <c r="B4" s="154" t="s">
        <v>228</v>
      </c>
      <c r="C4" s="133" t="s">
        <v>229</v>
      </c>
      <c r="D4" s="138">
        <v>23</v>
      </c>
    </row>
    <row r="5" spans="2:4">
      <c r="B5" s="154"/>
      <c r="C5" s="133" t="s">
        <v>230</v>
      </c>
      <c r="D5" s="138">
        <v>10</v>
      </c>
    </row>
    <row r="6" spans="2:4">
      <c r="B6" s="154"/>
      <c r="C6" s="133" t="s">
        <v>231</v>
      </c>
      <c r="D6" s="138">
        <v>10</v>
      </c>
    </row>
    <row r="7" spans="2:4">
      <c r="B7" s="134" t="s">
        <v>232</v>
      </c>
      <c r="C7" s="133" t="s">
        <v>229</v>
      </c>
      <c r="D7" s="138">
        <v>10</v>
      </c>
    </row>
    <row r="8" spans="2:4">
      <c r="B8" s="134" t="s">
        <v>233</v>
      </c>
      <c r="C8" s="133" t="s">
        <v>229</v>
      </c>
      <c r="D8" s="138">
        <v>13</v>
      </c>
    </row>
    <row r="9" spans="2:4">
      <c r="B9" s="154" t="s">
        <v>234</v>
      </c>
      <c r="C9" s="133" t="s">
        <v>229</v>
      </c>
      <c r="D9" s="155">
        <v>16</v>
      </c>
    </row>
    <row r="10" spans="2:4">
      <c r="B10" s="154"/>
      <c r="C10" s="133" t="s">
        <v>230</v>
      </c>
      <c r="D10" s="156"/>
    </row>
    <row r="11" spans="2:4">
      <c r="B11" s="154" t="s">
        <v>235</v>
      </c>
      <c r="C11" s="135" t="s">
        <v>236</v>
      </c>
      <c r="D11" s="139">
        <v>162</v>
      </c>
    </row>
    <row r="12" spans="2:4">
      <c r="B12" s="154"/>
      <c r="C12" s="133" t="s">
        <v>229</v>
      </c>
      <c r="D12" s="138">
        <v>35</v>
      </c>
    </row>
    <row r="13" spans="2:4">
      <c r="B13" s="136" t="s">
        <v>237</v>
      </c>
      <c r="C13" s="133" t="s">
        <v>230</v>
      </c>
      <c r="D13" s="138">
        <v>10</v>
      </c>
    </row>
    <row r="14" spans="2:4">
      <c r="B14" s="154" t="s">
        <v>238</v>
      </c>
      <c r="C14" s="133" t="s">
        <v>229</v>
      </c>
      <c r="D14" s="138">
        <v>37</v>
      </c>
    </row>
    <row r="15" spans="2:4">
      <c r="B15" s="154"/>
      <c r="C15" s="133" t="s">
        <v>231</v>
      </c>
      <c r="D15" s="138">
        <v>14</v>
      </c>
    </row>
  </sheetData>
  <mergeCells count="5">
    <mergeCell ref="B4:B6"/>
    <mergeCell ref="B9:B10"/>
    <mergeCell ref="D9:D10"/>
    <mergeCell ref="B11:B12"/>
    <mergeCell ref="B14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1C27D4-9938-4A82-B35D-83AB953BBC07}"/>
</file>

<file path=customXml/itemProps2.xml><?xml version="1.0" encoding="utf-8"?>
<ds:datastoreItem xmlns:ds="http://schemas.openxmlformats.org/officeDocument/2006/customXml" ds:itemID="{E6844E8C-2FA5-43A7-AFB1-688038F88CAD}"/>
</file>

<file path=customXml/itemProps3.xml><?xml version="1.0" encoding="utf-8"?>
<ds:datastoreItem xmlns:ds="http://schemas.openxmlformats.org/officeDocument/2006/customXml" ds:itemID="{1F58952B-A93E-4D8A-99C3-35512BB2E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Trey Hanna</dc:creator>
  <cp:keywords/>
  <dc:description/>
  <cp:lastModifiedBy>Joy Abrams</cp:lastModifiedBy>
  <cp:revision/>
  <dcterms:created xsi:type="dcterms:W3CDTF">2023-08-08T15:59:43Z</dcterms:created>
  <dcterms:modified xsi:type="dcterms:W3CDTF">2023-09-14T19:18:11Z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  <property fmtid="{D5CDD505-2E9C-101B-9397-08002B2CF9AE}" pid="3" name="MediaServiceImageTags">
    <vt:lpwstr/>
  </property>
</Properties>
</file>